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ivan\Desktop\PROJETO CLIMATIZAÇÃO\"/>
    </mc:Choice>
  </mc:AlternateContent>
  <xr:revisionPtr revIDLastSave="0" documentId="8_{1F18725C-7B58-4ECD-9BC1-A92AA01134F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rçamento" sheetId="7" r:id="rId1"/>
    <sheet name="Cronograma" sheetId="9" r:id="rId2"/>
    <sheet name="Composição do BDI" sheetId="6" r:id="rId3"/>
  </sheets>
  <externalReferences>
    <externalReference r:id="rId4"/>
  </externalReferences>
  <definedNames>
    <definedName name="_xlnm.Print_Area" localSheetId="2">'Composição do BDI'!$A$1:$E$26</definedName>
    <definedName name="_xlnm.Print_Area" localSheetId="1">Cronograma!$A$1:$K$24</definedName>
    <definedName name="_xlnm.Print_Area" localSheetId="0">Orçamento!$A$1:$N$78</definedName>
  </definedNames>
  <calcPr calcId="191029"/>
</workbook>
</file>

<file path=xl/calcChain.xml><?xml version="1.0" encoding="utf-8"?>
<calcChain xmlns="http://schemas.openxmlformats.org/spreadsheetml/2006/main">
  <c r="K73" i="7" l="1"/>
  <c r="K72" i="7"/>
  <c r="K71" i="7"/>
  <c r="J73" i="7"/>
  <c r="J72" i="7"/>
  <c r="J71" i="7"/>
  <c r="I73" i="7"/>
  <c r="L73" i="7" s="1"/>
  <c r="I72" i="7"/>
  <c r="L72" i="7" s="1"/>
  <c r="I71" i="7"/>
  <c r="L71" i="7" s="1"/>
  <c r="K68" i="7"/>
  <c r="K67" i="7"/>
  <c r="K66" i="7"/>
  <c r="J68" i="7"/>
  <c r="J67" i="7"/>
  <c r="J66" i="7"/>
  <c r="I68" i="7"/>
  <c r="I67" i="7"/>
  <c r="I66" i="7"/>
  <c r="K56" i="7"/>
  <c r="K55" i="7"/>
  <c r="K54" i="7"/>
  <c r="J56" i="7"/>
  <c r="J55" i="7"/>
  <c r="J54" i="7"/>
  <c r="I56" i="7"/>
  <c r="L56" i="7" s="1"/>
  <c r="I55" i="7"/>
  <c r="L55" i="7" s="1"/>
  <c r="I54" i="7"/>
  <c r="L54" i="7" s="1"/>
  <c r="K44" i="7"/>
  <c r="K43" i="7"/>
  <c r="K42" i="7"/>
  <c r="J44" i="7"/>
  <c r="J43" i="7"/>
  <c r="J42" i="7"/>
  <c r="I44" i="7"/>
  <c r="I43" i="7"/>
  <c r="I42" i="7"/>
  <c r="K36" i="7"/>
  <c r="K35" i="7"/>
  <c r="K34" i="7"/>
  <c r="J36" i="7"/>
  <c r="J35" i="7"/>
  <c r="J34" i="7"/>
  <c r="I36" i="7"/>
  <c r="I35" i="7"/>
  <c r="I34" i="7"/>
  <c r="K30" i="7"/>
  <c r="K29" i="7"/>
  <c r="K28" i="7"/>
  <c r="J30" i="7"/>
  <c r="J29" i="7"/>
  <c r="J28" i="7"/>
  <c r="I30" i="7"/>
  <c r="I29" i="7"/>
  <c r="I28" i="7"/>
  <c r="K24" i="7"/>
  <c r="K23" i="7"/>
  <c r="K22" i="7"/>
  <c r="J24" i="7"/>
  <c r="J23" i="7"/>
  <c r="J22" i="7"/>
  <c r="L22" i="7" s="1"/>
  <c r="I24" i="7"/>
  <c r="I23" i="7"/>
  <c r="I22" i="7"/>
  <c r="K19" i="7"/>
  <c r="K18" i="7"/>
  <c r="K17" i="7"/>
  <c r="K10" i="7" s="1"/>
  <c r="J19" i="7"/>
  <c r="J18" i="7"/>
  <c r="J17" i="7"/>
  <c r="I19" i="7"/>
  <c r="I18" i="7"/>
  <c r="I17" i="7"/>
  <c r="B18" i="9"/>
  <c r="B17" i="9"/>
  <c r="B16" i="9"/>
  <c r="B15" i="9"/>
  <c r="B14" i="9"/>
  <c r="B13" i="9"/>
  <c r="B12" i="9"/>
  <c r="E6" i="6"/>
  <c r="K6" i="9"/>
  <c r="L5" i="7"/>
  <c r="B11" i="9"/>
  <c r="F24" i="9"/>
  <c r="F23" i="9"/>
  <c r="A21" i="9"/>
  <c r="A5" i="9"/>
  <c r="A4" i="9"/>
  <c r="K18" i="9"/>
  <c r="K17" i="9"/>
  <c r="K16" i="9"/>
  <c r="K15" i="9"/>
  <c r="K14" i="9"/>
  <c r="K13" i="9"/>
  <c r="K12" i="9"/>
  <c r="K11" i="9"/>
  <c r="A11" i="9"/>
  <c r="N5" i="7"/>
  <c r="A26" i="6"/>
  <c r="A25" i="6"/>
  <c r="A22" i="6"/>
  <c r="A5" i="6"/>
  <c r="A4" i="6"/>
  <c r="K70" i="7"/>
  <c r="J70" i="7"/>
  <c r="I70" i="7"/>
  <c r="L70" i="7" s="1"/>
  <c r="K65" i="7"/>
  <c r="J65" i="7"/>
  <c r="I65" i="7"/>
  <c r="K64" i="7"/>
  <c r="J64" i="7"/>
  <c r="I64" i="7"/>
  <c r="K63" i="7"/>
  <c r="J63" i="7"/>
  <c r="I63" i="7"/>
  <c r="K62" i="7"/>
  <c r="J62" i="7"/>
  <c r="I62" i="7"/>
  <c r="K61" i="7"/>
  <c r="J61" i="7"/>
  <c r="I61" i="7"/>
  <c r="K60" i="7"/>
  <c r="J60" i="7"/>
  <c r="I60" i="7"/>
  <c r="K59" i="7"/>
  <c r="J59" i="7"/>
  <c r="I59" i="7"/>
  <c r="K58" i="7"/>
  <c r="K57" i="7" s="1"/>
  <c r="J58" i="7"/>
  <c r="I58" i="7"/>
  <c r="K53" i="7"/>
  <c r="J53" i="7"/>
  <c r="I53" i="7"/>
  <c r="L53" i="7" s="1"/>
  <c r="K52" i="7"/>
  <c r="J52" i="7"/>
  <c r="I52" i="7"/>
  <c r="L52" i="7" s="1"/>
  <c r="K51" i="7"/>
  <c r="J51" i="7"/>
  <c r="I51" i="7"/>
  <c r="K50" i="7"/>
  <c r="J50" i="7"/>
  <c r="I50" i="7"/>
  <c r="K49" i="7"/>
  <c r="J49" i="7"/>
  <c r="I49" i="7"/>
  <c r="K48" i="7"/>
  <c r="J48" i="7"/>
  <c r="I48" i="7"/>
  <c r="K47" i="7"/>
  <c r="J47" i="7"/>
  <c r="I47" i="7"/>
  <c r="K46" i="7"/>
  <c r="J46" i="7"/>
  <c r="I46" i="7"/>
  <c r="K41" i="7"/>
  <c r="J41" i="7"/>
  <c r="I41" i="7"/>
  <c r="K40" i="7"/>
  <c r="J40" i="7"/>
  <c r="I40" i="7"/>
  <c r="K39" i="7"/>
  <c r="J39" i="7"/>
  <c r="I39" i="7"/>
  <c r="K38" i="7"/>
  <c r="J38" i="7"/>
  <c r="I38" i="7"/>
  <c r="K33" i="7"/>
  <c r="J33" i="7"/>
  <c r="I33" i="7"/>
  <c r="K32" i="7"/>
  <c r="J32" i="7"/>
  <c r="I32" i="7"/>
  <c r="K27" i="7"/>
  <c r="J27" i="7"/>
  <c r="I27" i="7"/>
  <c r="K26" i="7"/>
  <c r="K25" i="7" s="1"/>
  <c r="J26" i="7"/>
  <c r="I26" i="7"/>
  <c r="K21" i="7"/>
  <c r="J21" i="7"/>
  <c r="J20" i="7" s="1"/>
  <c r="I21" i="7"/>
  <c r="K16" i="7"/>
  <c r="J16" i="7"/>
  <c r="I16" i="7"/>
  <c r="K15" i="7"/>
  <c r="J15" i="7"/>
  <c r="I15" i="7"/>
  <c r="K14" i="7"/>
  <c r="J14" i="7"/>
  <c r="I14" i="7"/>
  <c r="K13" i="7"/>
  <c r="J13" i="7"/>
  <c r="I13" i="7"/>
  <c r="K12" i="7"/>
  <c r="J12" i="7"/>
  <c r="I12" i="7"/>
  <c r="M72" i="7" l="1"/>
  <c r="K69" i="7"/>
  <c r="L69" i="7"/>
  <c r="M73" i="7"/>
  <c r="J69" i="7"/>
  <c r="J57" i="7"/>
  <c r="K45" i="7"/>
  <c r="J45" i="7"/>
  <c r="J37" i="7"/>
  <c r="K37" i="7"/>
  <c r="K31" i="7"/>
  <c r="J31" i="7"/>
  <c r="J25" i="7"/>
  <c r="K20" i="7"/>
  <c r="L23" i="7"/>
  <c r="M23" i="7" s="1"/>
  <c r="L24" i="7"/>
  <c r="M24" i="7" s="1"/>
  <c r="J10" i="7"/>
  <c r="M71" i="7"/>
  <c r="L67" i="7"/>
  <c r="M67" i="7" s="1"/>
  <c r="L34" i="7"/>
  <c r="M34" i="7" s="1"/>
  <c r="L68" i="7"/>
  <c r="M68" i="7" s="1"/>
  <c r="L66" i="7"/>
  <c r="M66" i="7" s="1"/>
  <c r="M56" i="7"/>
  <c r="M54" i="7"/>
  <c r="M55" i="7"/>
  <c r="M70" i="7"/>
  <c r="M52" i="7"/>
  <c r="L44" i="7"/>
  <c r="M44" i="7" s="1"/>
  <c r="L42" i="7"/>
  <c r="M42" i="7" s="1"/>
  <c r="L43" i="7"/>
  <c r="M43" i="7" s="1"/>
  <c r="L36" i="7"/>
  <c r="M36" i="7" s="1"/>
  <c r="L35" i="7"/>
  <c r="M35" i="7" s="1"/>
  <c r="L28" i="7"/>
  <c r="M28" i="7" s="1"/>
  <c r="L29" i="7"/>
  <c r="M29" i="7" s="1"/>
  <c r="L30" i="7"/>
  <c r="M30" i="7" s="1"/>
  <c r="M22" i="7"/>
  <c r="L19" i="7"/>
  <c r="M19" i="7" s="1"/>
  <c r="L17" i="7"/>
  <c r="L18" i="7"/>
  <c r="M18" i="7" s="1"/>
  <c r="M53" i="7"/>
  <c r="L32" i="7"/>
  <c r="L46" i="7"/>
  <c r="L48" i="7"/>
  <c r="M48" i="7" s="1"/>
  <c r="L58" i="7"/>
  <c r="L62" i="7"/>
  <c r="M62" i="7" s="1"/>
  <c r="L64" i="7"/>
  <c r="M64" i="7" s="1"/>
  <c r="L39" i="7"/>
  <c r="M39" i="7" s="1"/>
  <c r="L61" i="7"/>
  <c r="M61" i="7" s="1"/>
  <c r="L49" i="7"/>
  <c r="M49" i="7" s="1"/>
  <c r="L21" i="7"/>
  <c r="L38" i="7"/>
  <c r="L50" i="7"/>
  <c r="M50" i="7" s="1"/>
  <c r="L60" i="7"/>
  <c r="M60" i="7" s="1"/>
  <c r="L33" i="7"/>
  <c r="L41" i="7"/>
  <c r="M41" i="7" s="1"/>
  <c r="L51" i="7"/>
  <c r="M51" i="7" s="1"/>
  <c r="L59" i="7"/>
  <c r="M59" i="7" s="1"/>
  <c r="L63" i="7"/>
  <c r="M63" i="7" s="1"/>
  <c r="L65" i="7"/>
  <c r="M65" i="7" s="1"/>
  <c r="L26" i="7"/>
  <c r="L12" i="7"/>
  <c r="M12" i="7" s="1"/>
  <c r="L16" i="7"/>
  <c r="M16" i="7" s="1"/>
  <c r="L27" i="7"/>
  <c r="M27" i="7" s="1"/>
  <c r="L13" i="7"/>
  <c r="M13" i="7" s="1"/>
  <c r="L15" i="7"/>
  <c r="M15" i="7" s="1"/>
  <c r="L14" i="7"/>
  <c r="M14" i="7" s="1"/>
  <c r="L40" i="7"/>
  <c r="M40" i="7" s="1"/>
  <c r="L47" i="7"/>
  <c r="M47" i="7" s="1"/>
  <c r="M69" i="7" l="1"/>
  <c r="M58" i="7"/>
  <c r="M57" i="7" s="1"/>
  <c r="L57" i="7"/>
  <c r="M46" i="7"/>
  <c r="L45" i="7"/>
  <c r="M38" i="7"/>
  <c r="L37" i="7"/>
  <c r="M32" i="7"/>
  <c r="M31" i="7" s="1"/>
  <c r="L31" i="7"/>
  <c r="M26" i="7"/>
  <c r="M25" i="7" s="1"/>
  <c r="L25" i="7"/>
  <c r="L20" i="7"/>
  <c r="M17" i="7"/>
  <c r="L10" i="7"/>
  <c r="M10" i="7"/>
  <c r="M45" i="7"/>
  <c r="M37" i="7"/>
  <c r="M21" i="7"/>
  <c r="M33" i="7"/>
  <c r="J74" i="7"/>
  <c r="K74" i="7"/>
  <c r="M20" i="7" l="1"/>
  <c r="C12" i="9" s="1"/>
  <c r="C14" i="9"/>
  <c r="F14" i="9" s="1"/>
  <c r="C16" i="9"/>
  <c r="C13" i="9"/>
  <c r="C17" i="9"/>
  <c r="C11" i="9"/>
  <c r="L74" i="7"/>
  <c r="C15" i="9"/>
  <c r="D14" i="9" l="1"/>
  <c r="J14" i="9" s="1"/>
  <c r="H14" i="9"/>
  <c r="D12" i="9"/>
  <c r="H12" i="9"/>
  <c r="F12" i="9"/>
  <c r="D16" i="9"/>
  <c r="H16" i="9"/>
  <c r="F16" i="9"/>
  <c r="D17" i="9"/>
  <c r="H17" i="9"/>
  <c r="F17" i="9"/>
  <c r="H13" i="9"/>
  <c r="D13" i="9"/>
  <c r="F13" i="9"/>
  <c r="D15" i="9"/>
  <c r="F15" i="9"/>
  <c r="H15" i="9"/>
  <c r="D11" i="9"/>
  <c r="H11" i="9"/>
  <c r="F11" i="9"/>
  <c r="J12" i="9" l="1"/>
  <c r="J15" i="9"/>
  <c r="J17" i="9"/>
  <c r="J16" i="9"/>
  <c r="J13" i="9"/>
  <c r="J11" i="9"/>
  <c r="C18" i="9" l="1"/>
  <c r="D18" i="9" s="1"/>
  <c r="M74" i="7"/>
  <c r="N36" i="7" s="1"/>
  <c r="N44" i="7" l="1"/>
  <c r="N66" i="7"/>
  <c r="N73" i="7"/>
  <c r="N41" i="7"/>
  <c r="N24" i="7"/>
  <c r="N42" i="7"/>
  <c r="N55" i="7"/>
  <c r="N60" i="7"/>
  <c r="N13" i="7"/>
  <c r="N61" i="7"/>
  <c r="N62" i="7"/>
  <c r="N50" i="7"/>
  <c r="N65" i="7"/>
  <c r="N70" i="7"/>
  <c r="H18" i="9"/>
  <c r="H19" i="9" s="1"/>
  <c r="N63" i="7"/>
  <c r="N29" i="7"/>
  <c r="N22" i="7"/>
  <c r="N58" i="7"/>
  <c r="N23" i="7"/>
  <c r="N19" i="7"/>
  <c r="N18" i="7"/>
  <c r="N32" i="7"/>
  <c r="D19" i="9"/>
  <c r="N16" i="7"/>
  <c r="N54" i="7"/>
  <c r="N30" i="7"/>
  <c r="N21" i="7"/>
  <c r="N40" i="7"/>
  <c r="N34" i="7"/>
  <c r="N39" i="7"/>
  <c r="C19" i="9"/>
  <c r="N46" i="7"/>
  <c r="N12" i="7"/>
  <c r="N64" i="7"/>
  <c r="N27" i="7"/>
  <c r="N33" i="7"/>
  <c r="N28" i="7"/>
  <c r="N47" i="7"/>
  <c r="N67" i="7"/>
  <c r="N48" i="7"/>
  <c r="N51" i="7"/>
  <c r="N59" i="7"/>
  <c r="N68" i="7"/>
  <c r="N52" i="7"/>
  <c r="N17" i="7"/>
  <c r="N72" i="7"/>
  <c r="N71" i="7"/>
  <c r="F18" i="9"/>
  <c r="F19" i="9" s="1"/>
  <c r="N38" i="7"/>
  <c r="N26" i="7"/>
  <c r="N56" i="7"/>
  <c r="N14" i="7"/>
  <c r="N15" i="7"/>
  <c r="N43" i="7"/>
  <c r="N53" i="7"/>
  <c r="N49" i="7"/>
  <c r="N35" i="7"/>
  <c r="N10" i="7" l="1"/>
  <c r="N20" i="7"/>
  <c r="N25" i="7"/>
  <c r="N31" i="7"/>
  <c r="N45" i="7"/>
  <c r="N37" i="7"/>
  <c r="N57" i="7"/>
  <c r="N69" i="7"/>
  <c r="I19" i="9"/>
  <c r="E19" i="9"/>
  <c r="J18" i="9"/>
  <c r="J19" i="9" s="1"/>
  <c r="K19" i="9" s="1"/>
  <c r="G19" i="9"/>
  <c r="N74" i="7" l="1"/>
</calcChain>
</file>

<file path=xl/sharedStrings.xml><?xml version="1.0" encoding="utf-8"?>
<sst xmlns="http://schemas.openxmlformats.org/spreadsheetml/2006/main" count="194" uniqueCount="159">
  <si>
    <t>ITEM</t>
  </si>
  <si>
    <t>UNID</t>
  </si>
  <si>
    <t>QUANT</t>
  </si>
  <si>
    <t>MÃO-DE-OBRA</t>
  </si>
  <si>
    <t>MATERIAL</t>
  </si>
  <si>
    <t>SUBTOTAL</t>
  </si>
  <si>
    <t>RELAÇÃO DE ITENS DA OBRA/SERVIÇO CONTRATADOS</t>
  </si>
  <si>
    <t>CUSTO TOTAL DO ITEM COM B.D.I.</t>
  </si>
  <si>
    <t>INCIDÊNCIA DO ITEM (%)</t>
  </si>
  <si>
    <t>CUSTO TOTAL DO ITEM</t>
  </si>
  <si>
    <t xml:space="preserve">DISCRIMINAÇÃO </t>
  </si>
  <si>
    <t>CUSTO UNITÁRIO</t>
  </si>
  <si>
    <t>1.1</t>
  </si>
  <si>
    <t>m</t>
  </si>
  <si>
    <t>CUSTO TOTAL</t>
  </si>
  <si>
    <t>kg</t>
  </si>
  <si>
    <t>Gás refrigerante R410A</t>
  </si>
  <si>
    <t>m³</t>
  </si>
  <si>
    <t>Gás Nitrogênio</t>
  </si>
  <si>
    <t>h</t>
  </si>
  <si>
    <t xml:space="preserve"> un</t>
  </si>
  <si>
    <t>INSTALAÇÃO FRIGORÍGENA</t>
  </si>
  <si>
    <t>un</t>
  </si>
  <si>
    <t>INSTALAÇOES HIDRÁULICAS - DRENOS</t>
  </si>
  <si>
    <t>EQUIPAMENTOS DE AR CONDICIONADO</t>
  </si>
  <si>
    <t>2.1</t>
  </si>
  <si>
    <t>3.</t>
  </si>
  <si>
    <t>4.1</t>
  </si>
  <si>
    <t>7.2</t>
  </si>
  <si>
    <t>7.3</t>
  </si>
  <si>
    <t>7.4</t>
  </si>
  <si>
    <t>7.6</t>
  </si>
  <si>
    <t>8.1</t>
  </si>
  <si>
    <t>Retirada de entulho com caçamba para limpeza diária da obra e descarte de materiais inservíveis</t>
  </si>
  <si>
    <t>1.1.1</t>
  </si>
  <si>
    <t>DEMOLIÇÕES E REMANEJAMENTOS</t>
  </si>
  <si>
    <t>2.</t>
  </si>
  <si>
    <t>5.</t>
  </si>
  <si>
    <t>5.1</t>
  </si>
  <si>
    <t>5.2</t>
  </si>
  <si>
    <t xml:space="preserve">TOTAL: </t>
  </si>
  <si>
    <t>Isolamento térmico em tubo de polietileno expandido - Ø25mm, incluindo recortes e colagem - Ref. Armacell ou equivalente</t>
  </si>
  <si>
    <t>1.</t>
  </si>
  <si>
    <t>CRONOGRAMA  FISICO - FINANCEIRO</t>
  </si>
  <si>
    <t>DISCRIMINAÇÃO DOS SERVIÇOS</t>
  </si>
  <si>
    <t>TOTAL (R$)</t>
  </si>
  <si>
    <t>ETAPAS DE DESENVOLVIMENTO DA OBRA</t>
  </si>
  <si>
    <t>(%)</t>
  </si>
  <si>
    <t>VALOR ACUMULADO</t>
  </si>
  <si>
    <t>% ACUMUL</t>
  </si>
  <si>
    <t>TOTAL -  COM BDI</t>
  </si>
  <si>
    <t>ITENS QUE COMPÕEM A OBRA/SERVIÇO</t>
  </si>
  <si>
    <t>SUPORTES E PENDURAIS</t>
  </si>
  <si>
    <t>7.1</t>
  </si>
  <si>
    <t>4.2</t>
  </si>
  <si>
    <t>GASES</t>
  </si>
  <si>
    <t>Cabo cobre flexível tipo PP, 3P+T, classe 1 kV,  - 4#1,50mm2, com isolaçao e cobertura em composto termoplastico flexivel antichama.</t>
  </si>
  <si>
    <t>Chumbador tipo jaqueta-cone dia. 1/4".</t>
  </si>
  <si>
    <t>INFRA DE ELÉTRICA</t>
  </si>
  <si>
    <t>Abraçadeira tipo D dia. 3".</t>
  </si>
  <si>
    <t xml:space="preserve">Retirada de equipamentos e infra estruturas existentes, sem previsão de reaproveitamentos (equipamentos - condensadoras e evaporadoras tubulaçoes frigorigenas, suportes, instalaçoes eletricas, drenos, etc) , incluindo fornecimento de mão de obra especializada para desmontagem, com as movimentações horizontais e verticais necessárias, retirada e recomposição de caixilhos, furos nas alvenarjas, intervenções no piso elevado, etc. </t>
  </si>
  <si>
    <t>Disjuntor termomagnético bipola0 capacidade 10 A.</t>
  </si>
  <si>
    <t>PLANILHA ORÇAMENTÁRIA</t>
  </si>
  <si>
    <t>3.1</t>
  </si>
  <si>
    <t>3.2</t>
  </si>
  <si>
    <t>6.1</t>
  </si>
  <si>
    <t>6.2</t>
  </si>
  <si>
    <t>6.3</t>
  </si>
  <si>
    <t>6.4</t>
  </si>
  <si>
    <t>1.1.3</t>
  </si>
  <si>
    <t>1.1.2</t>
  </si>
  <si>
    <t>1.1.4</t>
  </si>
  <si>
    <t>Fornecimento e instalacao de caixilhos de madeira nobre, beneficiadas, espessura 22 mm, e tratamento impermeabilizante e inseticida, em aberturas de parede p/ passagem de tubos e eletrodutos.</t>
  </si>
  <si>
    <t>COMISSIONAMENTO DA OBRA</t>
  </si>
  <si>
    <t>5.3</t>
  </si>
  <si>
    <t>5.4</t>
  </si>
  <si>
    <t>6.5</t>
  </si>
  <si>
    <t>6.6</t>
  </si>
  <si>
    <t>6.7</t>
  </si>
  <si>
    <t>7..5</t>
  </si>
  <si>
    <t>Platafoma de apoio para uma unidade condensadora, com tratamento anti-corrosivo,com piso executado em chapa xadrez em aço carbono  espessura 1/4" e estrutura em cantoneiras de abas iguais em aço carbono, bitola 1.1/2"x3/16".</t>
  </si>
  <si>
    <t>6.8</t>
  </si>
  <si>
    <t>Cabo cobre flexível antichama 4 mm2, com isolação 0,6/1kV.</t>
  </si>
  <si>
    <t>BDI</t>
  </si>
  <si>
    <t>7.7</t>
  </si>
  <si>
    <t>SERVIÇOS COMPLEMENTARES</t>
  </si>
  <si>
    <t>m²</t>
  </si>
  <si>
    <t>Aberturas e recomposições, inclusive pintura, de rasgos e aberturas em paredes, decorrentes de demoliçoes e retiradas.</t>
  </si>
  <si>
    <t>Eletroduto FG rígido rosqueável classe leve Ø 3/4", inclusive conexoes e acessórios - ref. Apolo ou equivalente</t>
  </si>
  <si>
    <t>Condulete alumínio rosqueável c/ tampa  Ø 3/4", para eletroduto de aço galvanizado.</t>
  </si>
  <si>
    <t>Acompanhamento da obra por engenheiro.</t>
  </si>
  <si>
    <t>1.1.5</t>
  </si>
  <si>
    <t>Fornecimento e instalação de condicionador de ar com condensador remoto, tipo ar condicionado de precisão, capacidade 2 TR, equipado com compressor scroll fixo, gás R-410A, sistema de umidiificação, resistência elétrica de reaquecimento e sistema de automação  com comunicador para web. Equipamento fornecido em 220V/2F/60Hz. Já inclusas as despesas dos técnicos do fabricante no start-up.</t>
  </si>
  <si>
    <t>Bandeja em aço inox rechapeada aço inox AISI-304, bitola USG-18, com isolamento térmico.</t>
  </si>
  <si>
    <t>7.8</t>
  </si>
  <si>
    <t>Coxim em neoprene para apoio das unidades condensadoras.</t>
  </si>
  <si>
    <t>Disjuntor termomagnético bipolar capacidade 40 A.</t>
  </si>
  <si>
    <t>DISCRIMINAÇÃO</t>
  </si>
  <si>
    <t>AC – administração central</t>
  </si>
  <si>
    <t>SG – seguros + garantias</t>
  </si>
  <si>
    <t>R – riscos</t>
  </si>
  <si>
    <t>DF – despesas financeiras</t>
  </si>
  <si>
    <t>L – lucro bruto</t>
  </si>
  <si>
    <t>I - tributos</t>
  </si>
  <si>
    <t>COFINS</t>
  </si>
  <si>
    <t>PIS</t>
  </si>
  <si>
    <t>Contribuição Previdenciária sobre Receita Bruta (CPRB)</t>
  </si>
  <si>
    <t>Fórmula BDI</t>
  </si>
  <si>
    <t>Fórmula BDI Diferenciado</t>
  </si>
  <si>
    <t>RAZÃO SOCIAL</t>
  </si>
  <si>
    <t>CNPJ</t>
  </si>
  <si>
    <t>PLANILHA DE PREÇOS - CLIMATIZAÇÃO</t>
  </si>
  <si>
    <t>Endereço: EDIFÍCIO SEDE - Rua Dr. Zamenhof, n.º 35 - Alto da Glória - Curitiba-PR</t>
  </si>
  <si>
    <t>BDI DIFERENCIADO</t>
  </si>
  <si>
    <t>Tubulação de cobre sem costura f 5/8",  espessura 1/32", sem costura, incluindo conexões, ref. Eluma ou equivalente, com  isolamento térmico em espuma elastomérica com espessura 19 mm - Ref. Armacell Armaflex ou equivalente</t>
  </si>
  <si>
    <t>Tubulação de cobre sem costura f 3/8",  espessura 1/32", sem costura, incluindo conexões, ref. Eluma ou equivalente,  com  isolamento térmico em espuma elastomérica com espessura 9 mm - Ref. Armacell Armaflex ou equivalente</t>
  </si>
  <si>
    <t>Tubulação de alimentação de água para os umidificadores das máquinas  em tubo de PVC soldável para água fria - Ø25mm, incluindo curvas, conexões e fixação - Ref. Tigre ou equivalente</t>
  </si>
  <si>
    <t>Registro de gaveta bruto em latão Ø 3/4" inclusive conexões, roscável,  - Ref. Tigre ou equivalente</t>
  </si>
  <si>
    <t>Tubulação de drenagem de condensado em tubo de PVC soldável para água fria - Ø25mm, incluindo curvas, conexões e fixação - Ref. Tigre ou equivalente</t>
  </si>
  <si>
    <t>Eletroduto metálico zincado flexível com capa (seal tube) Ø3/4" - Ref. Dutotecflex ou tecnicamente equivalente</t>
  </si>
  <si>
    <t>Haste roscada em aço galvanizado f 1/4" (barra com 3 m).</t>
  </si>
  <si>
    <t>Porca em aço galvanizado f 1/4".</t>
  </si>
  <si>
    <t>Arruela em aço galvanizado f 1/4".</t>
  </si>
  <si>
    <t>Conector giratório reto rosqueavel Ø3/4", para seal tube terminal macho</t>
  </si>
  <si>
    <t>LOCAL E DATA</t>
  </si>
  <si>
    <t>NOME COMPLETO</t>
  </si>
  <si>
    <t>REPRESENTANTE LEGAL</t>
  </si>
  <si>
    <t xml:space="preserve">Entrega de projeto Asbuilt (como executado) - plotado e meio digital-dwg ao final da obra.Fornecimento da ART (Anotação de Responsabilidade Técnica)/CREA da Obra, com assinatura de Eng. Mecânico Responsável Tecnico. </t>
  </si>
  <si>
    <t>COMPOSIÇÃO BDI - CLIMATIZAÇÃO</t>
  </si>
  <si>
    <t>BDI (%)</t>
  </si>
  <si>
    <t>BDI DIFERENCIADO (%)</t>
  </si>
  <si>
    <t>ITENS</t>
  </si>
  <si>
    <t>ISS (Conforme legislação de Curitiba - PR)</t>
  </si>
  <si>
    <t>CRONOGRAMA - CLIMATIZAÇÃO</t>
  </si>
  <si>
    <t>Versão 1.0</t>
  </si>
  <si>
    <t>1.1.6</t>
  </si>
  <si>
    <t>1.1.7</t>
  </si>
  <si>
    <t>1.1.8</t>
  </si>
  <si>
    <t>2.2</t>
  </si>
  <si>
    <t>2.3</t>
  </si>
  <si>
    <t>2.4</t>
  </si>
  <si>
    <t>3.3</t>
  </si>
  <si>
    <t>3.4</t>
  </si>
  <si>
    <t>3.5</t>
  </si>
  <si>
    <t>4.3</t>
  </si>
  <si>
    <t>4.4</t>
  </si>
  <si>
    <t>4.5</t>
  </si>
  <si>
    <t>5.5</t>
  </si>
  <si>
    <t>5.6</t>
  </si>
  <si>
    <t>5.7</t>
  </si>
  <si>
    <t>6.9</t>
  </si>
  <si>
    <t>6.10</t>
  </si>
  <si>
    <t>6.11</t>
  </si>
  <si>
    <t>7.9</t>
  </si>
  <si>
    <t>7.10</t>
  </si>
  <si>
    <t>7.11</t>
  </si>
  <si>
    <t>8.2</t>
  </si>
  <si>
    <t>8.3</t>
  </si>
  <si>
    <t>8.4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</si>
</sst>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#,##0.00\ ;[Red]\(#,##0.00\)"/>
  </numFmts>
  <fonts count="1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name val="Times New Roman"/>
      <family val="1"/>
    </font>
    <font>
      <b/>
      <u/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8"/>
      <name val="Times New Roman"/>
      <family val="1"/>
    </font>
    <font>
      <b/>
      <sz val="9"/>
      <name val="Arial"/>
      <family val="2"/>
      <charset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5CE"/>
      </patternFill>
    </fill>
    <fill>
      <patternFill patternType="solid">
        <fgColor rgb="FFFFFFCC"/>
        <bgColor rgb="FFFFF5CE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FFFCC"/>
      </patternFill>
    </fill>
    <fill>
      <patternFill patternType="solid">
        <fgColor theme="0" tint="-0.499984740745262"/>
        <bgColor rgb="FFFFF5CE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177">
    <xf numFmtId="0" fontId="0" fillId="0" borderId="0" xfId="0"/>
    <xf numFmtId="0" fontId="0" fillId="9" borderId="0" xfId="0" applyFill="1" applyProtection="1">
      <protection locked="0"/>
    </xf>
    <xf numFmtId="0" fontId="0" fillId="9" borderId="0" xfId="0" applyFill="1" applyProtection="1"/>
    <xf numFmtId="0" fontId="0" fillId="0" borderId="0" xfId="0" applyProtection="1"/>
    <xf numFmtId="0" fontId="6" fillId="3" borderId="0" xfId="4" applyFont="1" applyFill="1" applyAlignment="1" applyProtection="1">
      <alignment wrapText="1"/>
    </xf>
    <xf numFmtId="0" fontId="4" fillId="3" borderId="6" xfId="0" applyFont="1" applyFill="1" applyBorder="1" applyAlignment="1" applyProtection="1"/>
    <xf numFmtId="0" fontId="4" fillId="3" borderId="0" xfId="0" applyFont="1" applyFill="1" applyBorder="1" applyAlignment="1" applyProtection="1"/>
    <xf numFmtId="14" fontId="6" fillId="3" borderId="0" xfId="0" applyNumberFormat="1" applyFont="1" applyFill="1" applyBorder="1" applyAlignment="1" applyProtection="1">
      <alignment horizontal="left" vertical="center"/>
    </xf>
    <xf numFmtId="14" fontId="6" fillId="0" borderId="3" xfId="0" applyNumberFormat="1" applyFont="1" applyBorder="1" applyAlignment="1" applyProtection="1">
      <alignment horizontal="center" vertical="center"/>
    </xf>
    <xf numFmtId="14" fontId="7" fillId="3" borderId="3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wrapText="1"/>
    </xf>
    <xf numFmtId="44" fontId="6" fillId="2" borderId="3" xfId="0" applyNumberFormat="1" applyFont="1" applyFill="1" applyBorder="1" applyAlignment="1" applyProtection="1">
      <alignment horizontal="center" vertical="center" wrapText="1"/>
    </xf>
    <xf numFmtId="1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164" fontId="4" fillId="2" borderId="3" xfId="2" applyFont="1" applyFill="1" applyBorder="1" applyAlignment="1" applyProtection="1">
      <alignment horizontal="center" vertical="center" wrapText="1"/>
    </xf>
    <xf numFmtId="44" fontId="4" fillId="2" borderId="3" xfId="0" applyNumberFormat="1" applyFont="1" applyFill="1" applyBorder="1" applyAlignment="1" applyProtection="1">
      <alignment horizontal="right" vertical="center" wrapText="1"/>
    </xf>
    <xf numFmtId="44" fontId="4" fillId="2" borderId="3" xfId="0" applyNumberFormat="1" applyFont="1" applyFill="1" applyBorder="1" applyAlignment="1" applyProtection="1">
      <alignment vertical="center" wrapText="1"/>
    </xf>
    <xf numFmtId="10" fontId="4" fillId="2" borderId="7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44" fontId="4" fillId="0" borderId="3" xfId="0" applyNumberFormat="1" applyFont="1" applyFill="1" applyBorder="1" applyAlignment="1" applyProtection="1">
      <alignment horizontal="right" vertical="center" wrapText="1"/>
    </xf>
    <xf numFmtId="10" fontId="4" fillId="0" borderId="3" xfId="0" applyNumberFormat="1" applyFont="1" applyFill="1" applyBorder="1" applyAlignment="1" applyProtection="1">
      <alignment horizontal="center" vertical="center" wrapText="1"/>
    </xf>
    <xf numFmtId="44" fontId="4" fillId="0" borderId="3" xfId="0" applyNumberFormat="1" applyFont="1" applyFill="1" applyBorder="1" applyAlignment="1" applyProtection="1">
      <alignment vertical="center" wrapText="1"/>
    </xf>
    <xf numFmtId="10" fontId="4" fillId="0" borderId="7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7" fillId="2" borderId="9" xfId="0" applyNumberFormat="1" applyFont="1" applyFill="1" applyBorder="1" applyAlignment="1" applyProtection="1">
      <alignment horizontal="center" vertical="center" wrapText="1"/>
    </xf>
    <xf numFmtId="164" fontId="4" fillId="2" borderId="3" xfId="2" applyFont="1" applyFill="1" applyBorder="1" applyAlignment="1" applyProtection="1">
      <alignment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 wrapText="1"/>
    </xf>
    <xf numFmtId="164" fontId="4" fillId="2" borderId="3" xfId="2" applyFont="1" applyFill="1" applyBorder="1" applyAlignment="1" applyProtection="1">
      <alignment vertical="center" wrapText="1"/>
    </xf>
    <xf numFmtId="44" fontId="4" fillId="0" borderId="3" xfId="0" applyNumberFormat="1" applyFont="1" applyFill="1" applyBorder="1" applyAlignment="1" applyProtection="1">
      <alignment horizontal="justify" vertical="center" wrapText="1"/>
    </xf>
    <xf numFmtId="0" fontId="4" fillId="3" borderId="0" xfId="0" applyFont="1" applyFill="1" applyProtection="1"/>
    <xf numFmtId="165" fontId="9" fillId="9" borderId="0" xfId="4" applyNumberFormat="1" applyFont="1" applyFill="1" applyAlignment="1" applyProtection="1">
      <alignment vertical="center" wrapText="1"/>
    </xf>
    <xf numFmtId="10" fontId="7" fillId="3" borderId="3" xfId="1" applyNumberFormat="1" applyFont="1" applyFill="1" applyBorder="1" applyAlignment="1" applyProtection="1">
      <alignment horizontal="center" vertical="center"/>
    </xf>
    <xf numFmtId="1" fontId="5" fillId="6" borderId="0" xfId="4" applyNumberFormat="1" applyFont="1" applyFill="1" applyAlignment="1" applyProtection="1">
      <alignment horizontal="center" vertical="center"/>
    </xf>
    <xf numFmtId="1" fontId="5" fillId="10" borderId="0" xfId="4" applyNumberFormat="1" applyFont="1" applyFill="1" applyAlignment="1" applyProtection="1">
      <alignment vertical="center"/>
    </xf>
    <xf numFmtId="0" fontId="4" fillId="11" borderId="0" xfId="4" applyFont="1" applyFill="1" applyAlignment="1" applyProtection="1">
      <alignment wrapText="1"/>
    </xf>
    <xf numFmtId="10" fontId="4" fillId="4" borderId="3" xfId="3" applyNumberFormat="1" applyFont="1" applyFill="1" applyBorder="1" applyAlignment="1" applyProtection="1">
      <alignment horizontal="center" vertical="center" wrapText="1"/>
      <protection locked="0"/>
    </xf>
    <xf numFmtId="165" fontId="6" fillId="3" borderId="0" xfId="4" applyNumberFormat="1" applyFont="1" applyFill="1" applyAlignment="1" applyProtection="1">
      <alignment vertical="center" wrapText="1"/>
    </xf>
    <xf numFmtId="0" fontId="12" fillId="0" borderId="3" xfId="0" applyFont="1" applyBorder="1" applyAlignment="1" applyProtection="1">
      <alignment horizontal="justify" vertical="center" wrapText="1"/>
    </xf>
    <xf numFmtId="10" fontId="4" fillId="3" borderId="3" xfId="3" applyNumberFormat="1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justify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4" fontId="10" fillId="0" borderId="3" xfId="0" applyNumberFormat="1" applyFont="1" applyFill="1" applyBorder="1" applyAlignment="1" applyProtection="1">
      <alignment horizontal="center" vertical="center" wrapText="1"/>
    </xf>
    <xf numFmtId="44" fontId="10" fillId="0" borderId="3" xfId="0" applyNumberFormat="1" applyFont="1" applyFill="1" applyBorder="1" applyAlignment="1" applyProtection="1">
      <alignment horizontal="right" vertical="center" wrapText="1"/>
    </xf>
    <xf numFmtId="44" fontId="10" fillId="0" borderId="3" xfId="0" applyNumberFormat="1" applyFont="1" applyFill="1" applyBorder="1" applyAlignment="1" applyProtection="1">
      <alignment vertical="center" wrapText="1"/>
    </xf>
    <xf numFmtId="10" fontId="10" fillId="0" borderId="7" xfId="0" applyNumberFormat="1" applyFont="1" applyFill="1" applyBorder="1" applyAlignment="1" applyProtection="1">
      <alignment horizontal="center" vertical="center" wrapText="1"/>
    </xf>
    <xf numFmtId="0" fontId="4" fillId="4" borderId="3" xfId="3" applyNumberFormat="1" applyFont="1" applyFill="1" applyBorder="1" applyAlignment="1" applyProtection="1">
      <alignment horizontal="center" vertical="center" wrapText="1"/>
      <protection locked="0"/>
    </xf>
    <xf numFmtId="10" fontId="6" fillId="0" borderId="3" xfId="0" applyNumberFormat="1" applyFont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right"/>
    </xf>
    <xf numFmtId="0" fontId="8" fillId="7" borderId="0" xfId="4" applyFont="1" applyFill="1" applyAlignment="1" applyProtection="1">
      <alignment horizontal="right" wrapText="1"/>
    </xf>
    <xf numFmtId="0" fontId="6" fillId="2" borderId="18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wrapText="1"/>
    </xf>
    <xf numFmtId="0" fontId="6" fillId="2" borderId="34" xfId="0" applyFont="1" applyFill="1" applyBorder="1" applyAlignment="1" applyProtection="1">
      <alignment wrapText="1"/>
    </xf>
    <xf numFmtId="44" fontId="6" fillId="2" borderId="35" xfId="0" applyNumberFormat="1" applyFont="1" applyFill="1" applyBorder="1" applyAlignment="1" applyProtection="1">
      <alignment horizontal="center" vertical="center" wrapText="1"/>
    </xf>
    <xf numFmtId="44" fontId="6" fillId="2" borderId="35" xfId="0" applyNumberFormat="1" applyFont="1" applyFill="1" applyBorder="1" applyAlignment="1" applyProtection="1">
      <alignment horizontal="right" vertical="center" wrapText="1"/>
    </xf>
    <xf numFmtId="10" fontId="6" fillId="2" borderId="35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7" fontId="4" fillId="4" borderId="3" xfId="0" applyNumberFormat="1" applyFont="1" applyFill="1" applyBorder="1" applyAlignment="1" applyProtection="1">
      <alignment horizontal="right" vertical="center" wrapText="1"/>
      <protection locked="0"/>
    </xf>
    <xf numFmtId="7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/>
    <xf numFmtId="0" fontId="15" fillId="3" borderId="0" xfId="0" applyFont="1" applyFill="1" applyBorder="1" applyAlignment="1" applyProtection="1">
      <alignment horizontal="right"/>
    </xf>
    <xf numFmtId="37" fontId="4" fillId="3" borderId="19" xfId="0" applyNumberFormat="1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vertical="center"/>
    </xf>
    <xf numFmtId="44" fontId="4" fillId="3" borderId="11" xfId="0" applyNumberFormat="1" applyFont="1" applyFill="1" applyBorder="1" applyAlignment="1" applyProtection="1">
      <alignment horizontal="center" vertical="center"/>
    </xf>
    <xf numFmtId="44" fontId="4" fillId="3" borderId="11" xfId="0" applyNumberFormat="1" applyFont="1" applyFill="1" applyBorder="1" applyAlignment="1" applyProtection="1">
      <alignment vertical="center"/>
    </xf>
    <xf numFmtId="44" fontId="13" fillId="3" borderId="11" xfId="2" applyNumberFormat="1" applyFont="1" applyFill="1" applyBorder="1" applyAlignment="1" applyProtection="1">
      <alignment vertical="center"/>
    </xf>
    <xf numFmtId="10" fontId="13" fillId="3" borderId="24" xfId="2" applyNumberFormat="1" applyFont="1" applyFill="1" applyBorder="1" applyAlignment="1" applyProtection="1">
      <alignment horizontal="center" vertical="center"/>
    </xf>
    <xf numFmtId="37" fontId="4" fillId="3" borderId="9" xfId="0" applyNumberFormat="1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vertical="center"/>
    </xf>
    <xf numFmtId="44" fontId="4" fillId="3" borderId="3" xfId="0" applyNumberFormat="1" applyFont="1" applyFill="1" applyBorder="1" applyAlignment="1" applyProtection="1">
      <alignment horizontal="center" vertical="center"/>
    </xf>
    <xf numFmtId="44" fontId="4" fillId="3" borderId="3" xfId="0" applyNumberFormat="1" applyFont="1" applyFill="1" applyBorder="1" applyAlignment="1" applyProtection="1">
      <alignment vertical="center"/>
    </xf>
    <xf numFmtId="44" fontId="13" fillId="3" borderId="3" xfId="2" applyNumberFormat="1" applyFont="1" applyFill="1" applyBorder="1" applyAlignment="1" applyProtection="1">
      <alignment vertical="center"/>
    </xf>
    <xf numFmtId="10" fontId="13" fillId="3" borderId="15" xfId="2" applyNumberFormat="1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</xf>
    <xf numFmtId="164" fontId="6" fillId="3" borderId="32" xfId="0" applyNumberFormat="1" applyFont="1" applyFill="1" applyBorder="1" applyAlignment="1" applyProtection="1">
      <alignment vertical="center"/>
    </xf>
    <xf numFmtId="44" fontId="6" fillId="3" borderId="32" xfId="0" applyNumberFormat="1" applyFont="1" applyFill="1" applyBorder="1" applyAlignment="1" applyProtection="1">
      <alignment vertical="center"/>
    </xf>
    <xf numFmtId="44" fontId="14" fillId="3" borderId="32" xfId="2" applyNumberFormat="1" applyFont="1" applyFill="1" applyBorder="1" applyAlignment="1" applyProtection="1">
      <alignment vertical="center"/>
    </xf>
    <xf numFmtId="10" fontId="14" fillId="3" borderId="32" xfId="1" applyNumberFormat="1" applyFont="1" applyFill="1" applyBorder="1" applyAlignment="1" applyProtection="1">
      <alignment horizontal="center" vertical="center"/>
    </xf>
    <xf numFmtId="10" fontId="6" fillId="3" borderId="33" xfId="1" applyNumberFormat="1" applyFont="1" applyFill="1" applyBorder="1" applyAlignment="1" applyProtection="1">
      <alignment horizontal="center" vertical="center"/>
    </xf>
    <xf numFmtId="10" fontId="4" fillId="4" borderId="11" xfId="0" applyNumberFormat="1" applyFont="1" applyFill="1" applyBorder="1" applyAlignment="1" applyProtection="1">
      <alignment horizontal="center" vertical="center"/>
      <protection locked="0"/>
    </xf>
    <xf numFmtId="10" fontId="4" fillId="4" borderId="3" xfId="0" applyNumberFormat="1" applyFont="1" applyFill="1" applyBorder="1" applyAlignment="1" applyProtection="1">
      <alignment horizontal="center" vertical="center"/>
      <protection locked="0"/>
    </xf>
    <xf numFmtId="4" fontId="4" fillId="4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4" borderId="4" xfId="0" applyNumberFormat="1" applyFont="1" applyFill="1" applyBorder="1" applyAlignment="1" applyProtection="1">
      <alignment horizontal="left" vertical="center" wrapText="1"/>
      <protection locked="0"/>
    </xf>
    <xf numFmtId="0" fontId="4" fillId="4" borderId="5" xfId="0" applyNumberFormat="1" applyFont="1" applyFill="1" applyBorder="1" applyAlignment="1" applyProtection="1">
      <alignment horizontal="left" vertical="center" wrapText="1"/>
      <protection locked="0"/>
    </xf>
    <xf numFmtId="0" fontId="4" fillId="4" borderId="8" xfId="0" applyNumberFormat="1" applyFont="1" applyFill="1" applyBorder="1" applyAlignment="1" applyProtection="1">
      <alignment horizontal="left" vertical="center" wrapText="1"/>
      <protection locked="0"/>
    </xf>
    <xf numFmtId="0" fontId="4" fillId="4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justify" vertical="center" wrapText="1"/>
    </xf>
    <xf numFmtId="0" fontId="4" fillId="0" borderId="5" xfId="0" applyFont="1" applyFill="1" applyBorder="1" applyAlignment="1" applyProtection="1">
      <alignment horizontal="justify" vertical="center" wrapText="1"/>
    </xf>
    <xf numFmtId="0" fontId="4" fillId="0" borderId="8" xfId="0" applyFont="1" applyFill="1" applyBorder="1" applyAlignment="1" applyProtection="1">
      <alignment horizontal="justify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2" fontId="4" fillId="8" borderId="0" xfId="4" applyNumberFormat="1" applyFont="1" applyFill="1" applyAlignment="1" applyProtection="1">
      <alignment horizontal="center"/>
      <protection locked="0"/>
    </xf>
    <xf numFmtId="2" fontId="4" fillId="8" borderId="0" xfId="4" applyNumberFormat="1" applyFont="1" applyFill="1" applyAlignment="1" applyProtection="1">
      <alignment horizontal="center" vertical="center"/>
      <protection locked="0"/>
    </xf>
    <xf numFmtId="165" fontId="4" fillId="8" borderId="0" xfId="4" applyNumberFormat="1" applyFont="1" applyFill="1" applyAlignment="1" applyProtection="1">
      <alignment horizontal="center" vertical="center"/>
      <protection locked="0"/>
    </xf>
    <xf numFmtId="0" fontId="4" fillId="7" borderId="0" xfId="4" applyFont="1" applyFill="1" applyAlignment="1" applyProtection="1">
      <alignment horizontal="left" wrapText="1"/>
    </xf>
    <xf numFmtId="0" fontId="10" fillId="4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justify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justify" vertical="center" wrapText="1"/>
    </xf>
    <xf numFmtId="0" fontId="6" fillId="3" borderId="0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1" fontId="5" fillId="6" borderId="0" xfId="4" applyNumberFormat="1" applyFont="1" applyFill="1" applyAlignment="1" applyProtection="1">
      <alignment horizontal="center" vertical="center"/>
    </xf>
    <xf numFmtId="0" fontId="6" fillId="8" borderId="0" xfId="4" applyNumberFormat="1" applyFont="1" applyFill="1" applyAlignment="1" applyProtection="1">
      <alignment horizontal="left" wrapText="1"/>
      <protection locked="0"/>
    </xf>
    <xf numFmtId="0" fontId="4" fillId="0" borderId="0" xfId="0" applyNumberFormat="1" applyFont="1" applyAlignment="1" applyProtection="1">
      <alignment horizontal="center"/>
    </xf>
    <xf numFmtId="0" fontId="4" fillId="3" borderId="0" xfId="0" applyNumberFormat="1" applyFont="1" applyFill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0" fontId="4" fillId="3" borderId="17" xfId="0" applyFont="1" applyFill="1" applyBorder="1" applyProtection="1"/>
    <xf numFmtId="0" fontId="4" fillId="3" borderId="30" xfId="0" applyFont="1" applyFill="1" applyBorder="1" applyProtection="1"/>
    <xf numFmtId="0" fontId="14" fillId="0" borderId="9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164" fontId="14" fillId="0" borderId="3" xfId="2" applyFont="1" applyFill="1" applyBorder="1" applyAlignment="1" applyProtection="1">
      <alignment horizontal="center" vertical="center" wrapText="1"/>
    </xf>
    <xf numFmtId="164" fontId="14" fillId="0" borderId="32" xfId="2" applyFont="1" applyFill="1" applyBorder="1" applyAlignment="1" applyProtection="1">
      <alignment horizontal="center" vertical="center" wrapText="1"/>
    </xf>
    <xf numFmtId="49" fontId="14" fillId="0" borderId="3" xfId="2" applyNumberFormat="1" applyFont="1" applyFill="1" applyBorder="1" applyAlignment="1" applyProtection="1">
      <alignment horizontal="center" vertical="center"/>
    </xf>
    <xf numFmtId="49" fontId="14" fillId="0" borderId="15" xfId="2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11" fillId="3" borderId="0" xfId="0" applyFont="1" applyFill="1" applyAlignment="1" applyProtection="1">
      <alignment horizontal="left"/>
    </xf>
    <xf numFmtId="0" fontId="11" fillId="0" borderId="3" xfId="0" applyFont="1" applyBorder="1" applyAlignment="1" applyProtection="1">
      <alignment horizontal="center" vertical="center" wrapText="1"/>
    </xf>
  </cellXfs>
  <cellStyles count="5">
    <cellStyle name="Normal" xfId="0" builtinId="0"/>
    <cellStyle name="Normal 31" xfId="4" xr:uid="{0A33ECD7-B061-4E46-A14D-5FE4833EF4C8}"/>
    <cellStyle name="Normal_SEJU" xfId="3" xr:uid="{00000000-0005-0000-0000-000001000000}"/>
    <cellStyle name="Porcentagem" xfId="1" builtinId="5"/>
    <cellStyle name="Vírgula" xfId="2" builtinId="3"/>
  </cellStyles>
  <dxfs count="6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4</xdr:row>
      <xdr:rowOff>180975</xdr:rowOff>
    </xdr:from>
    <xdr:to>
      <xdr:col>1</xdr:col>
      <xdr:colOff>1323975</xdr:colOff>
      <xdr:row>7</xdr:row>
      <xdr:rowOff>145676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CC82536-1FD7-4753-BC1A-561047094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809625"/>
          <a:ext cx="0" cy="42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CHA%20Engenharia/CAIXA-CONTRATO%208135%202017/AG%20PRINCESA%20CAMPOS/Fiscalizacao/Nov-2017/Documentos%20Tecnicos/PROJETOS_27ABR17/Planilha/Ag%20Princesa%20dos%20Campos%20ar%20cond%20%20ABR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RESUMO"/>
      <sheetName val="PLO LICITAÇÃO "/>
      <sheetName val="PLO COTAÇÃO"/>
    </sheetNames>
    <sheetDataSet>
      <sheetData sheetId="0" refreshError="1"/>
      <sheetData sheetId="1" refreshError="1">
        <row r="13">
          <cell r="A13">
            <v>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1B430-EF89-4E03-ADC0-6E1B60D612DC}">
  <dimension ref="A1:CI483"/>
  <sheetViews>
    <sheetView tabSelected="1" workbookViewId="0">
      <selection activeCell="B53" sqref="B53:D53"/>
    </sheetView>
  </sheetViews>
  <sheetFormatPr defaultColWidth="9.1796875" defaultRowHeight="12.5" x14ac:dyDescent="0.25"/>
  <cols>
    <col min="1" max="1" width="5.26953125" style="3" bestFit="1" customWidth="1"/>
    <col min="2" max="2" width="9.1796875" style="3"/>
    <col min="3" max="3" width="9" style="3" customWidth="1"/>
    <col min="4" max="4" width="34.1796875" style="3" customWidth="1"/>
    <col min="5" max="5" width="6.54296875" style="3" bestFit="1" customWidth="1"/>
    <col min="6" max="6" width="8.81640625" style="3" bestFit="1" customWidth="1"/>
    <col min="7" max="7" width="15" style="3" customWidth="1"/>
    <col min="8" max="8" width="12" style="3" bestFit="1" customWidth="1"/>
    <col min="9" max="9" width="12.1796875" style="3" bestFit="1" customWidth="1"/>
    <col min="10" max="10" width="14.7265625" style="3" customWidth="1"/>
    <col min="11" max="11" width="14.81640625" style="3" customWidth="1"/>
    <col min="12" max="12" width="15.81640625" style="3" customWidth="1"/>
    <col min="13" max="13" width="17.54296875" style="3" customWidth="1"/>
    <col min="14" max="14" width="14.26953125" style="3" customWidth="1"/>
    <col min="15" max="87" width="9.1796875" style="2"/>
    <col min="88" max="16384" width="9.1796875" style="3"/>
  </cols>
  <sheetData>
    <row r="1" spans="1:14" ht="13" x14ac:dyDescent="0.25">
      <c r="A1" s="140" t="s">
        <v>111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2.75" customHeight="1" x14ac:dyDescent="0.3">
      <c r="A2" s="109" t="s">
        <v>112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56" t="s">
        <v>134</v>
      </c>
    </row>
    <row r="3" spans="1:14" ht="13" x14ac:dyDescent="0.3">
      <c r="A3" s="109" t="s">
        <v>109</v>
      </c>
      <c r="B3" s="109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ht="13" x14ac:dyDescent="0.3">
      <c r="A4" s="109" t="s">
        <v>110</v>
      </c>
      <c r="B4" s="109"/>
      <c r="C4" s="141"/>
      <c r="D4" s="141"/>
      <c r="E4" s="141"/>
      <c r="F4" s="141"/>
      <c r="G4" s="4"/>
      <c r="H4" s="4"/>
      <c r="I4" s="4"/>
      <c r="J4" s="4"/>
      <c r="K4" s="4"/>
      <c r="L4" s="4"/>
      <c r="M4" s="4"/>
      <c r="N4" s="4"/>
    </row>
    <row r="5" spans="1:14" ht="13.5" thickBot="1" x14ac:dyDescent="0.35">
      <c r="A5" s="5"/>
      <c r="B5" s="6"/>
      <c r="C5" s="6"/>
      <c r="D5" s="6"/>
      <c r="E5" s="6"/>
      <c r="F5" s="6"/>
      <c r="G5" s="6"/>
      <c r="H5" s="119"/>
      <c r="I5" s="119"/>
      <c r="J5" s="7"/>
      <c r="K5" s="8" t="s">
        <v>83</v>
      </c>
      <c r="L5" s="54">
        <f>'Composição do BDI'!D19</f>
        <v>0</v>
      </c>
      <c r="M5" s="9" t="s">
        <v>113</v>
      </c>
      <c r="N5" s="38">
        <f>'Composição do BDI'!E20</f>
        <v>0</v>
      </c>
    </row>
    <row r="6" spans="1:14" ht="13.5" thickBot="1" x14ac:dyDescent="0.3">
      <c r="A6" s="120" t="s">
        <v>62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</row>
    <row r="7" spans="1:14" ht="13" x14ac:dyDescent="0.25">
      <c r="A7" s="123" t="s">
        <v>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</row>
    <row r="8" spans="1:14" ht="13" x14ac:dyDescent="0.25">
      <c r="A8" s="126" t="s">
        <v>0</v>
      </c>
      <c r="B8" s="128" t="s">
        <v>10</v>
      </c>
      <c r="C8" s="129"/>
      <c r="D8" s="130"/>
      <c r="E8" s="131" t="s">
        <v>1</v>
      </c>
      <c r="F8" s="131" t="s">
        <v>2</v>
      </c>
      <c r="G8" s="133" t="s">
        <v>11</v>
      </c>
      <c r="H8" s="124"/>
      <c r="I8" s="134"/>
      <c r="J8" s="133" t="s">
        <v>14</v>
      </c>
      <c r="K8" s="134"/>
      <c r="L8" s="131" t="s">
        <v>9</v>
      </c>
      <c r="M8" s="131" t="s">
        <v>7</v>
      </c>
      <c r="N8" s="135" t="s">
        <v>8</v>
      </c>
    </row>
    <row r="9" spans="1:14" ht="13" x14ac:dyDescent="0.25">
      <c r="A9" s="127"/>
      <c r="B9" s="137" t="s">
        <v>51</v>
      </c>
      <c r="C9" s="138"/>
      <c r="D9" s="139"/>
      <c r="E9" s="132"/>
      <c r="F9" s="132"/>
      <c r="G9" s="10" t="s">
        <v>3</v>
      </c>
      <c r="H9" s="10" t="s">
        <v>4</v>
      </c>
      <c r="I9" s="10" t="s">
        <v>5</v>
      </c>
      <c r="J9" s="10" t="s">
        <v>3</v>
      </c>
      <c r="K9" s="10" t="s">
        <v>4</v>
      </c>
      <c r="L9" s="132"/>
      <c r="M9" s="132"/>
      <c r="N9" s="136"/>
    </row>
    <row r="10" spans="1:14" ht="13" x14ac:dyDescent="0.3">
      <c r="A10" s="11" t="s">
        <v>42</v>
      </c>
      <c r="B10" s="103" t="s">
        <v>85</v>
      </c>
      <c r="C10" s="104"/>
      <c r="D10" s="105"/>
      <c r="E10" s="12"/>
      <c r="F10" s="12"/>
      <c r="G10" s="12"/>
      <c r="H10" s="12"/>
      <c r="I10" s="12"/>
      <c r="J10" s="13">
        <f>SUM(J12:J19)</f>
        <v>0</v>
      </c>
      <c r="K10" s="13">
        <f>SUM(K12:K19)</f>
        <v>0</v>
      </c>
      <c r="L10" s="13">
        <f>SUM(L12:L19)</f>
        <v>0</v>
      </c>
      <c r="M10" s="13">
        <f>SUM(M12:M19)</f>
        <v>0</v>
      </c>
      <c r="N10" s="14" t="e">
        <f>SUM(N12:N19)</f>
        <v>#DIV/0!</v>
      </c>
    </row>
    <row r="11" spans="1:14" ht="13" x14ac:dyDescent="0.25">
      <c r="A11" s="15" t="s">
        <v>12</v>
      </c>
      <c r="B11" s="103" t="s">
        <v>35</v>
      </c>
      <c r="C11" s="104"/>
      <c r="D11" s="105"/>
      <c r="E11" s="16"/>
      <c r="F11" s="17"/>
      <c r="G11" s="18"/>
      <c r="H11" s="18"/>
      <c r="I11" s="18"/>
      <c r="J11" s="18"/>
      <c r="K11" s="18"/>
      <c r="L11" s="18"/>
      <c r="M11" s="19"/>
      <c r="N11" s="20"/>
    </row>
    <row r="12" spans="1:14" ht="16.5" customHeight="1" x14ac:dyDescent="0.25">
      <c r="A12" s="21" t="s">
        <v>34</v>
      </c>
      <c r="B12" s="100" t="s">
        <v>90</v>
      </c>
      <c r="C12" s="101"/>
      <c r="D12" s="102"/>
      <c r="E12" s="22" t="s">
        <v>19</v>
      </c>
      <c r="F12" s="92">
        <v>32</v>
      </c>
      <c r="G12" s="64"/>
      <c r="H12" s="64"/>
      <c r="I12" s="23">
        <f>G12+H12</f>
        <v>0</v>
      </c>
      <c r="J12" s="23">
        <f>F12*G12</f>
        <v>0</v>
      </c>
      <c r="K12" s="23">
        <f>F12*H12</f>
        <v>0</v>
      </c>
      <c r="L12" s="23">
        <f>J12+K12</f>
        <v>0</v>
      </c>
      <c r="M12" s="25">
        <f>L12+(L12*L5)</f>
        <v>0</v>
      </c>
      <c r="N12" s="26" t="e">
        <f t="shared" ref="N12:N19" si="0">M12/$M$74</f>
        <v>#DIV/0!</v>
      </c>
    </row>
    <row r="13" spans="1:14" ht="97.5" customHeight="1" x14ac:dyDescent="0.25">
      <c r="A13" s="27" t="s">
        <v>70</v>
      </c>
      <c r="B13" s="100" t="s">
        <v>60</v>
      </c>
      <c r="C13" s="101"/>
      <c r="D13" s="102"/>
      <c r="E13" s="22" t="s">
        <v>19</v>
      </c>
      <c r="F13" s="92">
        <v>32</v>
      </c>
      <c r="G13" s="64"/>
      <c r="H13" s="64"/>
      <c r="I13" s="23">
        <f t="shared" ref="I13:I19" si="1">G13+H13</f>
        <v>0</v>
      </c>
      <c r="J13" s="23">
        <f t="shared" ref="J13:J19" si="2">F13*G13</f>
        <v>0</v>
      </c>
      <c r="K13" s="23">
        <f t="shared" ref="K13:K19" si="3">F13*H13</f>
        <v>0</v>
      </c>
      <c r="L13" s="23">
        <f t="shared" ref="L13:L19" si="4">J13+K13</f>
        <v>0</v>
      </c>
      <c r="M13" s="25">
        <f>L13+(L13*L5)</f>
        <v>0</v>
      </c>
      <c r="N13" s="26" t="e">
        <f t="shared" si="0"/>
        <v>#DIV/0!</v>
      </c>
    </row>
    <row r="14" spans="1:14" ht="42.75" customHeight="1" x14ac:dyDescent="0.25">
      <c r="A14" s="21" t="s">
        <v>69</v>
      </c>
      <c r="B14" s="100" t="s">
        <v>87</v>
      </c>
      <c r="C14" s="101"/>
      <c r="D14" s="102"/>
      <c r="E14" s="28" t="s">
        <v>86</v>
      </c>
      <c r="F14" s="92">
        <v>1.5</v>
      </c>
      <c r="G14" s="64"/>
      <c r="H14" s="64"/>
      <c r="I14" s="23">
        <f t="shared" si="1"/>
        <v>0</v>
      </c>
      <c r="J14" s="23">
        <f t="shared" si="2"/>
        <v>0</v>
      </c>
      <c r="K14" s="23">
        <f t="shared" si="3"/>
        <v>0</v>
      </c>
      <c r="L14" s="23">
        <f t="shared" si="4"/>
        <v>0</v>
      </c>
      <c r="M14" s="25">
        <f>L14+(L14*L5)</f>
        <v>0</v>
      </c>
      <c r="N14" s="26" t="e">
        <f t="shared" si="0"/>
        <v>#DIV/0!</v>
      </c>
    </row>
    <row r="15" spans="1:14" ht="54" customHeight="1" x14ac:dyDescent="0.25">
      <c r="A15" s="21" t="s">
        <v>71</v>
      </c>
      <c r="B15" s="100" t="s">
        <v>72</v>
      </c>
      <c r="C15" s="101"/>
      <c r="D15" s="102"/>
      <c r="E15" s="29" t="s">
        <v>22</v>
      </c>
      <c r="F15" s="67">
        <v>1</v>
      </c>
      <c r="G15" s="64"/>
      <c r="H15" s="64"/>
      <c r="I15" s="23">
        <f t="shared" si="1"/>
        <v>0</v>
      </c>
      <c r="J15" s="23">
        <f t="shared" si="2"/>
        <v>0</v>
      </c>
      <c r="K15" s="23">
        <f t="shared" si="3"/>
        <v>0</v>
      </c>
      <c r="L15" s="23">
        <f t="shared" si="4"/>
        <v>0</v>
      </c>
      <c r="M15" s="25">
        <f>L15+(L15*L5)</f>
        <v>0</v>
      </c>
      <c r="N15" s="26" t="e">
        <f t="shared" si="0"/>
        <v>#DIV/0!</v>
      </c>
    </row>
    <row r="16" spans="1:14" ht="32.25" customHeight="1" x14ac:dyDescent="0.25">
      <c r="A16" s="21" t="s">
        <v>91</v>
      </c>
      <c r="B16" s="100" t="s">
        <v>33</v>
      </c>
      <c r="C16" s="101"/>
      <c r="D16" s="102"/>
      <c r="E16" s="22" t="s">
        <v>22</v>
      </c>
      <c r="F16" s="67">
        <v>1</v>
      </c>
      <c r="G16" s="64"/>
      <c r="H16" s="64"/>
      <c r="I16" s="23">
        <f t="shared" si="1"/>
        <v>0</v>
      </c>
      <c r="J16" s="23">
        <f t="shared" si="2"/>
        <v>0</v>
      </c>
      <c r="K16" s="23">
        <f t="shared" si="3"/>
        <v>0</v>
      </c>
      <c r="L16" s="23">
        <f t="shared" si="4"/>
        <v>0</v>
      </c>
      <c r="M16" s="25">
        <f>L16+(L16*L5)</f>
        <v>0</v>
      </c>
      <c r="N16" s="26" t="e">
        <f t="shared" si="0"/>
        <v>#DIV/0!</v>
      </c>
    </row>
    <row r="17" spans="1:14" ht="32.25" customHeight="1" x14ac:dyDescent="0.25">
      <c r="A17" s="21" t="s">
        <v>135</v>
      </c>
      <c r="B17" s="93"/>
      <c r="C17" s="94"/>
      <c r="D17" s="95"/>
      <c r="E17" s="66"/>
      <c r="F17" s="67"/>
      <c r="G17" s="64"/>
      <c r="H17" s="64"/>
      <c r="I17" s="23">
        <f t="shared" si="1"/>
        <v>0</v>
      </c>
      <c r="J17" s="23">
        <f t="shared" si="2"/>
        <v>0</v>
      </c>
      <c r="K17" s="23">
        <f t="shared" si="3"/>
        <v>0</v>
      </c>
      <c r="L17" s="23">
        <f t="shared" si="4"/>
        <v>0</v>
      </c>
      <c r="M17" s="25">
        <f>L17+(L17*L5)</f>
        <v>0</v>
      </c>
      <c r="N17" s="26" t="e">
        <f t="shared" si="0"/>
        <v>#DIV/0!</v>
      </c>
    </row>
    <row r="18" spans="1:14" ht="32.25" customHeight="1" x14ac:dyDescent="0.25">
      <c r="A18" s="21" t="s">
        <v>136</v>
      </c>
      <c r="B18" s="93"/>
      <c r="C18" s="94"/>
      <c r="D18" s="95"/>
      <c r="E18" s="66"/>
      <c r="F18" s="67"/>
      <c r="G18" s="64"/>
      <c r="H18" s="64"/>
      <c r="I18" s="23">
        <f t="shared" si="1"/>
        <v>0</v>
      </c>
      <c r="J18" s="23">
        <f t="shared" si="2"/>
        <v>0</v>
      </c>
      <c r="K18" s="23">
        <f t="shared" si="3"/>
        <v>0</v>
      </c>
      <c r="L18" s="23">
        <f t="shared" si="4"/>
        <v>0</v>
      </c>
      <c r="M18" s="25">
        <f>L18+(L18*L5)</f>
        <v>0</v>
      </c>
      <c r="N18" s="26" t="e">
        <f t="shared" si="0"/>
        <v>#DIV/0!</v>
      </c>
    </row>
    <row r="19" spans="1:14" ht="32.25" customHeight="1" x14ac:dyDescent="0.25">
      <c r="A19" s="21" t="s">
        <v>137</v>
      </c>
      <c r="B19" s="93"/>
      <c r="C19" s="94"/>
      <c r="D19" s="95"/>
      <c r="E19" s="66"/>
      <c r="F19" s="67"/>
      <c r="G19" s="64"/>
      <c r="H19" s="64"/>
      <c r="I19" s="23">
        <f t="shared" si="1"/>
        <v>0</v>
      </c>
      <c r="J19" s="23">
        <f t="shared" si="2"/>
        <v>0</v>
      </c>
      <c r="K19" s="23">
        <f t="shared" si="3"/>
        <v>0</v>
      </c>
      <c r="L19" s="23">
        <f t="shared" si="4"/>
        <v>0</v>
      </c>
      <c r="M19" s="25">
        <f>L19+(L19*L5)</f>
        <v>0</v>
      </c>
      <c r="N19" s="26" t="e">
        <f t="shared" si="0"/>
        <v>#DIV/0!</v>
      </c>
    </row>
    <row r="20" spans="1:14" ht="13" x14ac:dyDescent="0.3">
      <c r="A20" s="30" t="s">
        <v>36</v>
      </c>
      <c r="B20" s="115" t="s">
        <v>24</v>
      </c>
      <c r="C20" s="116"/>
      <c r="D20" s="117"/>
      <c r="E20" s="12"/>
      <c r="F20" s="31"/>
      <c r="G20" s="12"/>
      <c r="H20" s="12"/>
      <c r="I20" s="12"/>
      <c r="J20" s="13">
        <f>SUM(J21:J24)</f>
        <v>0</v>
      </c>
      <c r="K20" s="13">
        <f>SUM(K21:K24)</f>
        <v>0</v>
      </c>
      <c r="L20" s="13">
        <f>SUM(L21:L24)</f>
        <v>0</v>
      </c>
      <c r="M20" s="13">
        <f>SUM(M21:M24)</f>
        <v>0</v>
      </c>
      <c r="N20" s="14" t="e">
        <f>SUM(N21:N24)</f>
        <v>#DIV/0!</v>
      </c>
    </row>
    <row r="21" spans="1:14" ht="96" customHeight="1" x14ac:dyDescent="0.25">
      <c r="A21" s="32" t="s">
        <v>25</v>
      </c>
      <c r="B21" s="118" t="s">
        <v>92</v>
      </c>
      <c r="C21" s="118"/>
      <c r="D21" s="118"/>
      <c r="E21" s="48" t="s">
        <v>22</v>
      </c>
      <c r="F21" s="49">
        <v>3</v>
      </c>
      <c r="G21" s="65"/>
      <c r="H21" s="65"/>
      <c r="I21" s="50">
        <f t="shared" ref="I21:I24" si="5">G21+H21</f>
        <v>0</v>
      </c>
      <c r="J21" s="50">
        <f t="shared" ref="J21:J24" si="6">F21*G21</f>
        <v>0</v>
      </c>
      <c r="K21" s="50">
        <f t="shared" ref="K21:K24" si="7">F21*H21</f>
        <v>0</v>
      </c>
      <c r="L21" s="50">
        <f t="shared" ref="L21:L24" si="8">J21+K21</f>
        <v>0</v>
      </c>
      <c r="M21" s="51">
        <f>L21+(L21*N5)</f>
        <v>0</v>
      </c>
      <c r="N21" s="52" t="e">
        <f>M21/$M$74</f>
        <v>#DIV/0!</v>
      </c>
    </row>
    <row r="22" spans="1:14" ht="34.5" customHeight="1" x14ac:dyDescent="0.25">
      <c r="A22" s="32" t="s">
        <v>138</v>
      </c>
      <c r="B22" s="110"/>
      <c r="C22" s="111"/>
      <c r="D22" s="112"/>
      <c r="E22" s="68"/>
      <c r="F22" s="67"/>
      <c r="G22" s="64"/>
      <c r="H22" s="64"/>
      <c r="I22" s="50">
        <f t="shared" si="5"/>
        <v>0</v>
      </c>
      <c r="J22" s="50">
        <f t="shared" si="6"/>
        <v>0</v>
      </c>
      <c r="K22" s="50">
        <f t="shared" si="7"/>
        <v>0</v>
      </c>
      <c r="L22" s="50">
        <f t="shared" si="8"/>
        <v>0</v>
      </c>
      <c r="M22" s="51">
        <f>L22+(L22*N5)</f>
        <v>0</v>
      </c>
      <c r="N22" s="52" t="e">
        <f>M22/$M$74</f>
        <v>#DIV/0!</v>
      </c>
    </row>
    <row r="23" spans="1:14" ht="34.5" customHeight="1" x14ac:dyDescent="0.25">
      <c r="A23" s="32" t="s">
        <v>139</v>
      </c>
      <c r="B23" s="110"/>
      <c r="C23" s="111"/>
      <c r="D23" s="112"/>
      <c r="E23" s="68"/>
      <c r="F23" s="67"/>
      <c r="G23" s="64"/>
      <c r="H23" s="64"/>
      <c r="I23" s="50">
        <f t="shared" si="5"/>
        <v>0</v>
      </c>
      <c r="J23" s="50">
        <f t="shared" si="6"/>
        <v>0</v>
      </c>
      <c r="K23" s="50">
        <f t="shared" si="7"/>
        <v>0</v>
      </c>
      <c r="L23" s="50">
        <f t="shared" si="8"/>
        <v>0</v>
      </c>
      <c r="M23" s="51">
        <f>L23+(L23*N5)</f>
        <v>0</v>
      </c>
      <c r="N23" s="52" t="e">
        <f>M23/$M$74</f>
        <v>#DIV/0!</v>
      </c>
    </row>
    <row r="24" spans="1:14" ht="34.5" customHeight="1" x14ac:dyDescent="0.25">
      <c r="A24" s="32" t="s">
        <v>140</v>
      </c>
      <c r="B24" s="110"/>
      <c r="C24" s="111"/>
      <c r="D24" s="112"/>
      <c r="E24" s="68"/>
      <c r="F24" s="67"/>
      <c r="G24" s="64"/>
      <c r="H24" s="64"/>
      <c r="I24" s="50">
        <f t="shared" si="5"/>
        <v>0</v>
      </c>
      <c r="J24" s="50">
        <f t="shared" si="6"/>
        <v>0</v>
      </c>
      <c r="K24" s="50">
        <f t="shared" si="7"/>
        <v>0</v>
      </c>
      <c r="L24" s="50">
        <f t="shared" si="8"/>
        <v>0</v>
      </c>
      <c r="M24" s="51">
        <f>L24+(L24*N5)</f>
        <v>0</v>
      </c>
      <c r="N24" s="52" t="e">
        <f>M24/$M$74</f>
        <v>#DIV/0!</v>
      </c>
    </row>
    <row r="25" spans="1:14" ht="13" x14ac:dyDescent="0.3">
      <c r="A25" s="11" t="s">
        <v>26</v>
      </c>
      <c r="B25" s="103" t="s">
        <v>21</v>
      </c>
      <c r="C25" s="104"/>
      <c r="D25" s="105"/>
      <c r="E25" s="12"/>
      <c r="F25" s="31"/>
      <c r="G25" s="12"/>
      <c r="H25" s="12"/>
      <c r="I25" s="18"/>
      <c r="J25" s="13">
        <f>SUM(J26:J30)</f>
        <v>0</v>
      </c>
      <c r="K25" s="13">
        <f>SUM(K26:K30)</f>
        <v>0</v>
      </c>
      <c r="L25" s="13">
        <f>SUM(L26:L30)</f>
        <v>0</v>
      </c>
      <c r="M25" s="13">
        <f>SUM(M26:M30)</f>
        <v>0</v>
      </c>
      <c r="N25" s="14" t="e">
        <f>SUM(N26:N30)</f>
        <v>#DIV/0!</v>
      </c>
    </row>
    <row r="26" spans="1:14" ht="63" customHeight="1" x14ac:dyDescent="0.25">
      <c r="A26" s="21" t="s">
        <v>63</v>
      </c>
      <c r="B26" s="100" t="s">
        <v>114</v>
      </c>
      <c r="C26" s="101"/>
      <c r="D26" s="102"/>
      <c r="E26" s="22" t="s">
        <v>13</v>
      </c>
      <c r="F26" s="67">
        <v>39</v>
      </c>
      <c r="G26" s="64"/>
      <c r="H26" s="64"/>
      <c r="I26" s="23">
        <f t="shared" ref="I26:I36" si="9">G26+H26</f>
        <v>0</v>
      </c>
      <c r="J26" s="23">
        <f t="shared" ref="J26:J36" si="10">F26*G26</f>
        <v>0</v>
      </c>
      <c r="K26" s="23">
        <f t="shared" ref="K26:K36" si="11">F26*H26</f>
        <v>0</v>
      </c>
      <c r="L26" s="23">
        <f t="shared" ref="L26:L36" si="12">J26+K26</f>
        <v>0</v>
      </c>
      <c r="M26" s="25">
        <f>L26+(L26*L5)</f>
        <v>0</v>
      </c>
      <c r="N26" s="26" t="e">
        <f>M26/$M$74</f>
        <v>#DIV/0!</v>
      </c>
    </row>
    <row r="27" spans="1:14" ht="57.75" customHeight="1" x14ac:dyDescent="0.25">
      <c r="A27" s="21" t="s">
        <v>64</v>
      </c>
      <c r="B27" s="100" t="s">
        <v>115</v>
      </c>
      <c r="C27" s="101"/>
      <c r="D27" s="102"/>
      <c r="E27" s="22" t="s">
        <v>13</v>
      </c>
      <c r="F27" s="67">
        <v>39</v>
      </c>
      <c r="G27" s="64"/>
      <c r="H27" s="64"/>
      <c r="I27" s="23">
        <f t="shared" si="9"/>
        <v>0</v>
      </c>
      <c r="J27" s="23">
        <f t="shared" si="10"/>
        <v>0</v>
      </c>
      <c r="K27" s="23">
        <f t="shared" si="11"/>
        <v>0</v>
      </c>
      <c r="L27" s="23">
        <f t="shared" si="12"/>
        <v>0</v>
      </c>
      <c r="M27" s="25">
        <f>L27+(L27*L5)</f>
        <v>0</v>
      </c>
      <c r="N27" s="26" t="e">
        <f>M27/$M$74</f>
        <v>#DIV/0!</v>
      </c>
    </row>
    <row r="28" spans="1:14" ht="40.5" customHeight="1" x14ac:dyDescent="0.25">
      <c r="A28" s="21" t="s">
        <v>141</v>
      </c>
      <c r="B28" s="93"/>
      <c r="C28" s="94"/>
      <c r="D28" s="95"/>
      <c r="E28" s="66"/>
      <c r="F28" s="67"/>
      <c r="G28" s="64"/>
      <c r="H28" s="64"/>
      <c r="I28" s="23">
        <f t="shared" si="9"/>
        <v>0</v>
      </c>
      <c r="J28" s="23">
        <f t="shared" si="10"/>
        <v>0</v>
      </c>
      <c r="K28" s="23">
        <f t="shared" si="11"/>
        <v>0</v>
      </c>
      <c r="L28" s="23">
        <f t="shared" si="12"/>
        <v>0</v>
      </c>
      <c r="M28" s="25">
        <f>L28+(L28*L5)</f>
        <v>0</v>
      </c>
      <c r="N28" s="26" t="e">
        <f>M28/$M$74</f>
        <v>#DIV/0!</v>
      </c>
    </row>
    <row r="29" spans="1:14" ht="37.5" customHeight="1" x14ac:dyDescent="0.25">
      <c r="A29" s="21" t="s">
        <v>142</v>
      </c>
      <c r="B29" s="93"/>
      <c r="C29" s="94"/>
      <c r="D29" s="95"/>
      <c r="E29" s="66"/>
      <c r="F29" s="67"/>
      <c r="G29" s="64"/>
      <c r="H29" s="64"/>
      <c r="I29" s="23">
        <f t="shared" si="9"/>
        <v>0</v>
      </c>
      <c r="J29" s="23">
        <f t="shared" si="10"/>
        <v>0</v>
      </c>
      <c r="K29" s="23">
        <f t="shared" si="11"/>
        <v>0</v>
      </c>
      <c r="L29" s="23">
        <f t="shared" si="12"/>
        <v>0</v>
      </c>
      <c r="M29" s="25">
        <f>L29+(L29*L5)</f>
        <v>0</v>
      </c>
      <c r="N29" s="26" t="e">
        <f>M29/$M$74</f>
        <v>#DIV/0!</v>
      </c>
    </row>
    <row r="30" spans="1:14" ht="40.5" customHeight="1" x14ac:dyDescent="0.25">
      <c r="A30" s="21" t="s">
        <v>143</v>
      </c>
      <c r="B30" s="93"/>
      <c r="C30" s="94"/>
      <c r="D30" s="95"/>
      <c r="E30" s="66"/>
      <c r="F30" s="67"/>
      <c r="G30" s="64"/>
      <c r="H30" s="64"/>
      <c r="I30" s="23">
        <f t="shared" si="9"/>
        <v>0</v>
      </c>
      <c r="J30" s="23">
        <f t="shared" si="10"/>
        <v>0</v>
      </c>
      <c r="K30" s="23">
        <f t="shared" si="11"/>
        <v>0</v>
      </c>
      <c r="L30" s="23">
        <f t="shared" si="12"/>
        <v>0</v>
      </c>
      <c r="M30" s="25">
        <f>L30+(L30*L5)</f>
        <v>0</v>
      </c>
      <c r="N30" s="26" t="e">
        <f>M30/$M$74</f>
        <v>#DIV/0!</v>
      </c>
    </row>
    <row r="31" spans="1:14" ht="13" x14ac:dyDescent="0.25">
      <c r="A31" s="11">
        <v>4</v>
      </c>
      <c r="B31" s="103" t="s">
        <v>55</v>
      </c>
      <c r="C31" s="104"/>
      <c r="D31" s="105"/>
      <c r="E31" s="33"/>
      <c r="F31" s="34"/>
      <c r="G31" s="33"/>
      <c r="H31" s="33"/>
      <c r="I31" s="18"/>
      <c r="J31" s="13">
        <f>SUM(J32:J36)</f>
        <v>0</v>
      </c>
      <c r="K31" s="13">
        <f>SUM(K32:K36)</f>
        <v>0</v>
      </c>
      <c r="L31" s="13">
        <f>SUM(L32:L36)</f>
        <v>0</v>
      </c>
      <c r="M31" s="13">
        <f>SUM(M32:M36)</f>
        <v>0</v>
      </c>
      <c r="N31" s="14" t="e">
        <f>SUM(N32:N36)</f>
        <v>#DIV/0!</v>
      </c>
    </row>
    <row r="32" spans="1:14" ht="21" customHeight="1" x14ac:dyDescent="0.25">
      <c r="A32" s="21" t="s">
        <v>27</v>
      </c>
      <c r="B32" s="100" t="s">
        <v>18</v>
      </c>
      <c r="C32" s="101"/>
      <c r="D32" s="102"/>
      <c r="E32" s="22" t="s">
        <v>17</v>
      </c>
      <c r="F32" s="67">
        <v>2</v>
      </c>
      <c r="G32" s="64"/>
      <c r="H32" s="64"/>
      <c r="I32" s="23">
        <f t="shared" si="9"/>
        <v>0</v>
      </c>
      <c r="J32" s="23">
        <f t="shared" si="10"/>
        <v>0</v>
      </c>
      <c r="K32" s="23">
        <f t="shared" si="11"/>
        <v>0</v>
      </c>
      <c r="L32" s="23">
        <f t="shared" si="12"/>
        <v>0</v>
      </c>
      <c r="M32" s="25">
        <f>L32+(L32*L5)</f>
        <v>0</v>
      </c>
      <c r="N32" s="26" t="e">
        <f>M32/$M$74</f>
        <v>#DIV/0!</v>
      </c>
    </row>
    <row r="33" spans="1:14" ht="23.25" customHeight="1" x14ac:dyDescent="0.25">
      <c r="A33" s="21" t="s">
        <v>54</v>
      </c>
      <c r="B33" s="100" t="s">
        <v>16</v>
      </c>
      <c r="C33" s="101"/>
      <c r="D33" s="102"/>
      <c r="E33" s="22" t="s">
        <v>15</v>
      </c>
      <c r="F33" s="67">
        <v>6</v>
      </c>
      <c r="G33" s="64"/>
      <c r="H33" s="64"/>
      <c r="I33" s="23">
        <f t="shared" si="9"/>
        <v>0</v>
      </c>
      <c r="J33" s="23">
        <f t="shared" si="10"/>
        <v>0</v>
      </c>
      <c r="K33" s="23">
        <f t="shared" si="11"/>
        <v>0</v>
      </c>
      <c r="L33" s="23">
        <f t="shared" si="12"/>
        <v>0</v>
      </c>
      <c r="M33" s="25">
        <f>L33+(L33*L5)</f>
        <v>0</v>
      </c>
      <c r="N33" s="26" t="e">
        <f>M33/$M$74</f>
        <v>#DIV/0!</v>
      </c>
    </row>
    <row r="34" spans="1:14" ht="36" customHeight="1" x14ac:dyDescent="0.25">
      <c r="A34" s="21" t="s">
        <v>144</v>
      </c>
      <c r="B34" s="93"/>
      <c r="C34" s="94"/>
      <c r="D34" s="95"/>
      <c r="E34" s="66"/>
      <c r="F34" s="67"/>
      <c r="G34" s="64"/>
      <c r="H34" s="64"/>
      <c r="I34" s="23">
        <f t="shared" si="9"/>
        <v>0</v>
      </c>
      <c r="J34" s="23">
        <f t="shared" si="10"/>
        <v>0</v>
      </c>
      <c r="K34" s="23">
        <f t="shared" si="11"/>
        <v>0</v>
      </c>
      <c r="L34" s="23">
        <f t="shared" si="12"/>
        <v>0</v>
      </c>
      <c r="M34" s="25">
        <f>L34+(L34*L5)</f>
        <v>0</v>
      </c>
      <c r="N34" s="26" t="e">
        <f>M34/$M$74</f>
        <v>#DIV/0!</v>
      </c>
    </row>
    <row r="35" spans="1:14" ht="34.5" customHeight="1" x14ac:dyDescent="0.25">
      <c r="A35" s="21" t="s">
        <v>145</v>
      </c>
      <c r="B35" s="93"/>
      <c r="C35" s="94"/>
      <c r="D35" s="95"/>
      <c r="E35" s="66"/>
      <c r="F35" s="67"/>
      <c r="G35" s="64"/>
      <c r="H35" s="64"/>
      <c r="I35" s="23">
        <f t="shared" si="9"/>
        <v>0</v>
      </c>
      <c r="J35" s="23">
        <f t="shared" si="10"/>
        <v>0</v>
      </c>
      <c r="K35" s="23">
        <f t="shared" si="11"/>
        <v>0</v>
      </c>
      <c r="L35" s="23">
        <f t="shared" si="12"/>
        <v>0</v>
      </c>
      <c r="M35" s="25">
        <f>L35+(L35*L5)</f>
        <v>0</v>
      </c>
      <c r="N35" s="26" t="e">
        <f>M35/$M$74</f>
        <v>#DIV/0!</v>
      </c>
    </row>
    <row r="36" spans="1:14" ht="33" customHeight="1" x14ac:dyDescent="0.25">
      <c r="A36" s="21" t="s">
        <v>146</v>
      </c>
      <c r="B36" s="93"/>
      <c r="C36" s="94"/>
      <c r="D36" s="95"/>
      <c r="E36" s="66"/>
      <c r="F36" s="67"/>
      <c r="G36" s="64"/>
      <c r="H36" s="64"/>
      <c r="I36" s="23">
        <f t="shared" si="9"/>
        <v>0</v>
      </c>
      <c r="J36" s="23">
        <f t="shared" si="10"/>
        <v>0</v>
      </c>
      <c r="K36" s="23">
        <f t="shared" si="11"/>
        <v>0</v>
      </c>
      <c r="L36" s="23">
        <f t="shared" si="12"/>
        <v>0</v>
      </c>
      <c r="M36" s="25">
        <f>L36+(L36*L5)</f>
        <v>0</v>
      </c>
      <c r="N36" s="26" t="e">
        <f>M36/$M$74</f>
        <v>#DIV/0!</v>
      </c>
    </row>
    <row r="37" spans="1:14" ht="13" x14ac:dyDescent="0.25">
      <c r="A37" s="11" t="s">
        <v>37</v>
      </c>
      <c r="B37" s="103" t="s">
        <v>23</v>
      </c>
      <c r="C37" s="104"/>
      <c r="D37" s="105"/>
      <c r="E37" s="33"/>
      <c r="F37" s="34"/>
      <c r="G37" s="33"/>
      <c r="H37" s="33"/>
      <c r="I37" s="18"/>
      <c r="J37" s="13">
        <f>SUM(J38:J44)</f>
        <v>0</v>
      </c>
      <c r="K37" s="13">
        <f>SUM(K38:K44)</f>
        <v>0</v>
      </c>
      <c r="L37" s="13">
        <f>SUM(L38:L44)</f>
        <v>0</v>
      </c>
      <c r="M37" s="13">
        <f>SUM(M38:M44)</f>
        <v>0</v>
      </c>
      <c r="N37" s="14" t="e">
        <f>SUM(N38:N44)</f>
        <v>#DIV/0!</v>
      </c>
    </row>
    <row r="38" spans="1:14" ht="48" customHeight="1" x14ac:dyDescent="0.25">
      <c r="A38" s="21" t="s">
        <v>38</v>
      </c>
      <c r="B38" s="100" t="s">
        <v>116</v>
      </c>
      <c r="C38" s="101"/>
      <c r="D38" s="102"/>
      <c r="E38" s="22" t="s">
        <v>13</v>
      </c>
      <c r="F38" s="92">
        <v>15</v>
      </c>
      <c r="G38" s="64"/>
      <c r="H38" s="64"/>
      <c r="I38" s="23">
        <f t="shared" ref="I38:I44" si="13">G38+H38</f>
        <v>0</v>
      </c>
      <c r="J38" s="23">
        <f t="shared" ref="J38:J44" si="14">F38*G38</f>
        <v>0</v>
      </c>
      <c r="K38" s="23">
        <f t="shared" ref="K38:K44" si="15">F38*H38</f>
        <v>0</v>
      </c>
      <c r="L38" s="23">
        <f t="shared" ref="L38:L44" si="16">J38+K38</f>
        <v>0</v>
      </c>
      <c r="M38" s="25">
        <f>L38+(L38*L5)</f>
        <v>0</v>
      </c>
      <c r="N38" s="26" t="e">
        <f t="shared" ref="N38:N44" si="17">M38/$M$74</f>
        <v>#DIV/0!</v>
      </c>
    </row>
    <row r="39" spans="1:14" ht="29.25" customHeight="1" x14ac:dyDescent="0.25">
      <c r="A39" s="21" t="s">
        <v>39</v>
      </c>
      <c r="B39" s="100" t="s">
        <v>117</v>
      </c>
      <c r="C39" s="101"/>
      <c r="D39" s="102"/>
      <c r="E39" s="22" t="s">
        <v>22</v>
      </c>
      <c r="F39" s="92">
        <v>3</v>
      </c>
      <c r="G39" s="64"/>
      <c r="H39" s="64"/>
      <c r="I39" s="23">
        <f t="shared" si="13"/>
        <v>0</v>
      </c>
      <c r="J39" s="23">
        <f t="shared" si="14"/>
        <v>0</v>
      </c>
      <c r="K39" s="23">
        <f t="shared" si="15"/>
        <v>0</v>
      </c>
      <c r="L39" s="23">
        <f t="shared" si="16"/>
        <v>0</v>
      </c>
      <c r="M39" s="25">
        <f>L39+(L39*L5)</f>
        <v>0</v>
      </c>
      <c r="N39" s="26" t="e">
        <f t="shared" si="17"/>
        <v>#DIV/0!</v>
      </c>
    </row>
    <row r="40" spans="1:14" ht="39" customHeight="1" x14ac:dyDescent="0.25">
      <c r="A40" s="21" t="s">
        <v>74</v>
      </c>
      <c r="B40" s="100" t="s">
        <v>118</v>
      </c>
      <c r="C40" s="101"/>
      <c r="D40" s="102"/>
      <c r="E40" s="22" t="s">
        <v>13</v>
      </c>
      <c r="F40" s="92">
        <v>24</v>
      </c>
      <c r="G40" s="64"/>
      <c r="H40" s="64"/>
      <c r="I40" s="23">
        <f t="shared" si="13"/>
        <v>0</v>
      </c>
      <c r="J40" s="23">
        <f t="shared" si="14"/>
        <v>0</v>
      </c>
      <c r="K40" s="23">
        <f t="shared" si="15"/>
        <v>0</v>
      </c>
      <c r="L40" s="23">
        <f t="shared" si="16"/>
        <v>0</v>
      </c>
      <c r="M40" s="25">
        <f>L40+(L40*L5)</f>
        <v>0</v>
      </c>
      <c r="N40" s="26" t="e">
        <f t="shared" si="17"/>
        <v>#DIV/0!</v>
      </c>
    </row>
    <row r="41" spans="1:14" ht="30.75" customHeight="1" x14ac:dyDescent="0.25">
      <c r="A41" s="21" t="s">
        <v>75</v>
      </c>
      <c r="B41" s="100" t="s">
        <v>41</v>
      </c>
      <c r="C41" s="101"/>
      <c r="D41" s="102"/>
      <c r="E41" s="22" t="s">
        <v>13</v>
      </c>
      <c r="F41" s="92">
        <v>15</v>
      </c>
      <c r="G41" s="64"/>
      <c r="H41" s="64"/>
      <c r="I41" s="23">
        <f t="shared" si="13"/>
        <v>0</v>
      </c>
      <c r="J41" s="23">
        <f t="shared" si="14"/>
        <v>0</v>
      </c>
      <c r="K41" s="23">
        <f t="shared" si="15"/>
        <v>0</v>
      </c>
      <c r="L41" s="23">
        <f t="shared" si="16"/>
        <v>0</v>
      </c>
      <c r="M41" s="25">
        <f>L41+(L41*L5)</f>
        <v>0</v>
      </c>
      <c r="N41" s="26" t="e">
        <f t="shared" si="17"/>
        <v>#DIV/0!</v>
      </c>
    </row>
    <row r="42" spans="1:14" ht="39.75" customHeight="1" x14ac:dyDescent="0.25">
      <c r="A42" s="21" t="s">
        <v>147</v>
      </c>
      <c r="B42" s="93"/>
      <c r="C42" s="94"/>
      <c r="D42" s="95"/>
      <c r="E42" s="66"/>
      <c r="F42" s="67"/>
      <c r="G42" s="64"/>
      <c r="H42" s="64"/>
      <c r="I42" s="23">
        <f t="shared" si="13"/>
        <v>0</v>
      </c>
      <c r="J42" s="23">
        <f t="shared" si="14"/>
        <v>0</v>
      </c>
      <c r="K42" s="23">
        <f t="shared" si="15"/>
        <v>0</v>
      </c>
      <c r="L42" s="23">
        <f t="shared" si="16"/>
        <v>0</v>
      </c>
      <c r="M42" s="25">
        <f>L42+(L42*L5)</f>
        <v>0</v>
      </c>
      <c r="N42" s="26" t="e">
        <f t="shared" si="17"/>
        <v>#DIV/0!</v>
      </c>
    </row>
    <row r="43" spans="1:14" ht="39.75" customHeight="1" x14ac:dyDescent="0.25">
      <c r="A43" s="21" t="s">
        <v>148</v>
      </c>
      <c r="B43" s="93"/>
      <c r="C43" s="94"/>
      <c r="D43" s="95"/>
      <c r="E43" s="66"/>
      <c r="F43" s="67"/>
      <c r="G43" s="64"/>
      <c r="H43" s="64"/>
      <c r="I43" s="23">
        <f t="shared" si="13"/>
        <v>0</v>
      </c>
      <c r="J43" s="23">
        <f t="shared" si="14"/>
        <v>0</v>
      </c>
      <c r="K43" s="23">
        <f t="shared" si="15"/>
        <v>0</v>
      </c>
      <c r="L43" s="23">
        <f t="shared" si="16"/>
        <v>0</v>
      </c>
      <c r="M43" s="25">
        <f>L43+(L43*L5)</f>
        <v>0</v>
      </c>
      <c r="N43" s="26" t="e">
        <f t="shared" si="17"/>
        <v>#DIV/0!</v>
      </c>
    </row>
    <row r="44" spans="1:14" ht="39" customHeight="1" x14ac:dyDescent="0.25">
      <c r="A44" s="21" t="s">
        <v>149</v>
      </c>
      <c r="B44" s="93"/>
      <c r="C44" s="94"/>
      <c r="D44" s="95"/>
      <c r="E44" s="66"/>
      <c r="F44" s="67"/>
      <c r="G44" s="64"/>
      <c r="H44" s="64"/>
      <c r="I44" s="23">
        <f t="shared" si="13"/>
        <v>0</v>
      </c>
      <c r="J44" s="23">
        <f t="shared" si="14"/>
        <v>0</v>
      </c>
      <c r="K44" s="23">
        <f t="shared" si="15"/>
        <v>0</v>
      </c>
      <c r="L44" s="23">
        <f t="shared" si="16"/>
        <v>0</v>
      </c>
      <c r="M44" s="25">
        <f>L44+(L44*L5)</f>
        <v>0</v>
      </c>
      <c r="N44" s="26" t="e">
        <f t="shared" si="17"/>
        <v>#DIV/0!</v>
      </c>
    </row>
    <row r="45" spans="1:14" ht="13" x14ac:dyDescent="0.25">
      <c r="A45" s="11">
        <v>6</v>
      </c>
      <c r="B45" s="103" t="s">
        <v>58</v>
      </c>
      <c r="C45" s="104"/>
      <c r="D45" s="105"/>
      <c r="E45" s="33"/>
      <c r="F45" s="34"/>
      <c r="G45" s="33"/>
      <c r="H45" s="33"/>
      <c r="I45" s="18"/>
      <c r="J45" s="13">
        <f>SUM(J46:J56)</f>
        <v>0</v>
      </c>
      <c r="K45" s="13">
        <f>SUM(K46:K56)</f>
        <v>0</v>
      </c>
      <c r="L45" s="13">
        <f>SUM(L46:L56)</f>
        <v>0</v>
      </c>
      <c r="M45" s="13">
        <f>SUM(M46:M56)</f>
        <v>0</v>
      </c>
      <c r="N45" s="14" t="e">
        <f>SUM(N46:N56)</f>
        <v>#DIV/0!</v>
      </c>
    </row>
    <row r="46" spans="1:14" ht="18.75" customHeight="1" x14ac:dyDescent="0.25">
      <c r="A46" s="21" t="s">
        <v>65</v>
      </c>
      <c r="B46" s="100" t="s">
        <v>96</v>
      </c>
      <c r="C46" s="101"/>
      <c r="D46" s="102"/>
      <c r="E46" s="22" t="s">
        <v>22</v>
      </c>
      <c r="F46" s="92">
        <v>3</v>
      </c>
      <c r="G46" s="64"/>
      <c r="H46" s="64"/>
      <c r="I46" s="23">
        <f t="shared" ref="I46:I56" si="18">G46+H46</f>
        <v>0</v>
      </c>
      <c r="J46" s="23">
        <f t="shared" ref="J46:J47" si="19">F46*G46</f>
        <v>0</v>
      </c>
      <c r="K46" s="23">
        <f t="shared" ref="K46:K56" si="20">F46*H46</f>
        <v>0</v>
      </c>
      <c r="L46" s="23">
        <f t="shared" ref="L46:L47" si="21">J46+K46</f>
        <v>0</v>
      </c>
      <c r="M46" s="25">
        <f>L46+(L46*L5)</f>
        <v>0</v>
      </c>
      <c r="N46" s="26" t="e">
        <f t="shared" ref="N46:N56" si="22">M46/$M$74</f>
        <v>#DIV/0!</v>
      </c>
    </row>
    <row r="47" spans="1:14" ht="15" customHeight="1" x14ac:dyDescent="0.25">
      <c r="A47" s="21" t="s">
        <v>66</v>
      </c>
      <c r="B47" s="100" t="s">
        <v>61</v>
      </c>
      <c r="C47" s="101"/>
      <c r="D47" s="102"/>
      <c r="E47" s="22" t="s">
        <v>22</v>
      </c>
      <c r="F47" s="92">
        <v>1</v>
      </c>
      <c r="G47" s="64"/>
      <c r="H47" s="64"/>
      <c r="I47" s="23">
        <f t="shared" si="18"/>
        <v>0</v>
      </c>
      <c r="J47" s="23">
        <f t="shared" si="19"/>
        <v>0</v>
      </c>
      <c r="K47" s="23">
        <f t="shared" si="20"/>
        <v>0</v>
      </c>
      <c r="L47" s="23">
        <f t="shared" si="21"/>
        <v>0</v>
      </c>
      <c r="M47" s="25">
        <f>L47+(L47*L5)</f>
        <v>0</v>
      </c>
      <c r="N47" s="26" t="e">
        <f t="shared" si="22"/>
        <v>#DIV/0!</v>
      </c>
    </row>
    <row r="48" spans="1:14" ht="29.25" customHeight="1" x14ac:dyDescent="0.25">
      <c r="A48" s="21" t="s">
        <v>67</v>
      </c>
      <c r="B48" s="100" t="s">
        <v>88</v>
      </c>
      <c r="C48" s="101"/>
      <c r="D48" s="102"/>
      <c r="E48" s="22" t="s">
        <v>13</v>
      </c>
      <c r="F48" s="92">
        <v>27</v>
      </c>
      <c r="G48" s="64"/>
      <c r="H48" s="64"/>
      <c r="I48" s="23">
        <f t="shared" si="18"/>
        <v>0</v>
      </c>
      <c r="J48" s="23">
        <f>F48*G48</f>
        <v>0</v>
      </c>
      <c r="K48" s="23">
        <f t="shared" si="20"/>
        <v>0</v>
      </c>
      <c r="L48" s="23">
        <f>J48+K48</f>
        <v>0</v>
      </c>
      <c r="M48" s="25">
        <f>L48+(L48*L5)</f>
        <v>0</v>
      </c>
      <c r="N48" s="26" t="e">
        <f t="shared" si="22"/>
        <v>#DIV/0!</v>
      </c>
    </row>
    <row r="49" spans="1:14" ht="30" customHeight="1" x14ac:dyDescent="0.25">
      <c r="A49" s="21" t="s">
        <v>68</v>
      </c>
      <c r="B49" s="100" t="s">
        <v>119</v>
      </c>
      <c r="C49" s="101"/>
      <c r="D49" s="102"/>
      <c r="E49" s="22" t="s">
        <v>13</v>
      </c>
      <c r="F49" s="92">
        <v>1.8</v>
      </c>
      <c r="G49" s="64"/>
      <c r="H49" s="64"/>
      <c r="I49" s="23">
        <f t="shared" si="18"/>
        <v>0</v>
      </c>
      <c r="J49" s="23">
        <f>F49*G49</f>
        <v>0</v>
      </c>
      <c r="K49" s="23">
        <f t="shared" si="20"/>
        <v>0</v>
      </c>
      <c r="L49" s="23">
        <f>J49+K49</f>
        <v>0</v>
      </c>
      <c r="M49" s="25">
        <f>L49+(L49*L5)</f>
        <v>0</v>
      </c>
      <c r="N49" s="26" t="e">
        <f t="shared" si="22"/>
        <v>#DIV/0!</v>
      </c>
    </row>
    <row r="50" spans="1:14" ht="31.5" customHeight="1" x14ac:dyDescent="0.25">
      <c r="A50" s="21" t="s">
        <v>76</v>
      </c>
      <c r="B50" s="100" t="s">
        <v>123</v>
      </c>
      <c r="C50" s="101"/>
      <c r="D50" s="102"/>
      <c r="E50" s="22" t="s">
        <v>22</v>
      </c>
      <c r="F50" s="92">
        <v>6</v>
      </c>
      <c r="G50" s="64"/>
      <c r="H50" s="64"/>
      <c r="I50" s="23">
        <f t="shared" si="18"/>
        <v>0</v>
      </c>
      <c r="J50" s="23">
        <f>F50*G50</f>
        <v>0</v>
      </c>
      <c r="K50" s="23">
        <f t="shared" si="20"/>
        <v>0</v>
      </c>
      <c r="L50" s="23">
        <f>J50+K50</f>
        <v>0</v>
      </c>
      <c r="M50" s="25">
        <f>L50+(L50*L5)</f>
        <v>0</v>
      </c>
      <c r="N50" s="26" t="e">
        <f t="shared" si="22"/>
        <v>#DIV/0!</v>
      </c>
    </row>
    <row r="51" spans="1:14" ht="28.5" customHeight="1" x14ac:dyDescent="0.25">
      <c r="A51" s="21" t="s">
        <v>77</v>
      </c>
      <c r="B51" s="100" t="s">
        <v>89</v>
      </c>
      <c r="C51" s="101"/>
      <c r="D51" s="102"/>
      <c r="E51" s="22" t="s">
        <v>20</v>
      </c>
      <c r="F51" s="92">
        <v>8</v>
      </c>
      <c r="G51" s="64"/>
      <c r="H51" s="64"/>
      <c r="I51" s="23">
        <f t="shared" si="18"/>
        <v>0</v>
      </c>
      <c r="J51" s="23">
        <f>F51*G51</f>
        <v>0</v>
      </c>
      <c r="K51" s="23">
        <f t="shared" si="20"/>
        <v>0</v>
      </c>
      <c r="L51" s="23">
        <f>J51+K51</f>
        <v>0</v>
      </c>
      <c r="M51" s="25">
        <f>L51+(L51*L5)</f>
        <v>0</v>
      </c>
      <c r="N51" s="26" t="e">
        <f t="shared" si="22"/>
        <v>#DIV/0!</v>
      </c>
    </row>
    <row r="52" spans="1:14" ht="19.5" customHeight="1" x14ac:dyDescent="0.25">
      <c r="A52" s="21" t="s">
        <v>78</v>
      </c>
      <c r="B52" s="100" t="s">
        <v>82</v>
      </c>
      <c r="C52" s="101"/>
      <c r="D52" s="102"/>
      <c r="E52" s="22" t="s">
        <v>13</v>
      </c>
      <c r="F52" s="92">
        <v>87</v>
      </c>
      <c r="G52" s="64"/>
      <c r="H52" s="64"/>
      <c r="I52" s="23">
        <f t="shared" si="18"/>
        <v>0</v>
      </c>
      <c r="J52" s="23">
        <f>G52*F52</f>
        <v>0</v>
      </c>
      <c r="K52" s="23">
        <f t="shared" si="20"/>
        <v>0</v>
      </c>
      <c r="L52" s="23">
        <f>I52*F52</f>
        <v>0</v>
      </c>
      <c r="M52" s="25">
        <f>L52+(L52*L5)</f>
        <v>0</v>
      </c>
      <c r="N52" s="26" t="e">
        <f t="shared" si="22"/>
        <v>#DIV/0!</v>
      </c>
    </row>
    <row r="53" spans="1:14" ht="39.75" customHeight="1" x14ac:dyDescent="0.25">
      <c r="A53" s="21" t="s">
        <v>81</v>
      </c>
      <c r="B53" s="100" t="s">
        <v>56</v>
      </c>
      <c r="C53" s="101"/>
      <c r="D53" s="102"/>
      <c r="E53" s="22" t="s">
        <v>13</v>
      </c>
      <c r="F53" s="92">
        <v>39</v>
      </c>
      <c r="G53" s="64"/>
      <c r="H53" s="64"/>
      <c r="I53" s="23">
        <f t="shared" si="18"/>
        <v>0</v>
      </c>
      <c r="J53" s="23">
        <f>G53*F53</f>
        <v>0</v>
      </c>
      <c r="K53" s="23">
        <f t="shared" si="20"/>
        <v>0</v>
      </c>
      <c r="L53" s="23">
        <f>I53*F53</f>
        <v>0</v>
      </c>
      <c r="M53" s="25">
        <f>L53+(L53*L5)</f>
        <v>0</v>
      </c>
      <c r="N53" s="26" t="e">
        <f t="shared" si="22"/>
        <v>#DIV/0!</v>
      </c>
    </row>
    <row r="54" spans="1:14" ht="41.25" customHeight="1" x14ac:dyDescent="0.25">
      <c r="A54" s="21" t="s">
        <v>150</v>
      </c>
      <c r="B54" s="93"/>
      <c r="C54" s="94"/>
      <c r="D54" s="95"/>
      <c r="E54" s="66"/>
      <c r="F54" s="67"/>
      <c r="G54" s="64"/>
      <c r="H54" s="64"/>
      <c r="I54" s="23">
        <f t="shared" si="18"/>
        <v>0</v>
      </c>
      <c r="J54" s="23">
        <f>G54*F54</f>
        <v>0</v>
      </c>
      <c r="K54" s="23">
        <f t="shared" si="20"/>
        <v>0</v>
      </c>
      <c r="L54" s="23">
        <f>I54*F54</f>
        <v>0</v>
      </c>
      <c r="M54" s="25">
        <f>L54+(L54*L5)</f>
        <v>0</v>
      </c>
      <c r="N54" s="26" t="e">
        <f t="shared" si="22"/>
        <v>#DIV/0!</v>
      </c>
    </row>
    <row r="55" spans="1:14" ht="47.25" customHeight="1" x14ac:dyDescent="0.25">
      <c r="A55" s="21" t="s">
        <v>151</v>
      </c>
      <c r="B55" s="93"/>
      <c r="C55" s="94"/>
      <c r="D55" s="95"/>
      <c r="E55" s="66"/>
      <c r="F55" s="67"/>
      <c r="G55" s="64"/>
      <c r="H55" s="64"/>
      <c r="I55" s="23">
        <f t="shared" si="18"/>
        <v>0</v>
      </c>
      <c r="J55" s="23">
        <f>G55*F55</f>
        <v>0</v>
      </c>
      <c r="K55" s="23">
        <f t="shared" si="20"/>
        <v>0</v>
      </c>
      <c r="L55" s="23">
        <f>I55*F55</f>
        <v>0</v>
      </c>
      <c r="M55" s="25">
        <f>L55+(L55*L5)</f>
        <v>0</v>
      </c>
      <c r="N55" s="26" t="e">
        <f t="shared" si="22"/>
        <v>#DIV/0!</v>
      </c>
    </row>
    <row r="56" spans="1:14" ht="46.5" customHeight="1" x14ac:dyDescent="0.25">
      <c r="A56" s="21" t="s">
        <v>152</v>
      </c>
      <c r="B56" s="93"/>
      <c r="C56" s="94"/>
      <c r="D56" s="95"/>
      <c r="E56" s="66"/>
      <c r="F56" s="67"/>
      <c r="G56" s="64"/>
      <c r="H56" s="64"/>
      <c r="I56" s="23">
        <f t="shared" si="18"/>
        <v>0</v>
      </c>
      <c r="J56" s="23">
        <f>G56*F56</f>
        <v>0</v>
      </c>
      <c r="K56" s="23">
        <f t="shared" si="20"/>
        <v>0</v>
      </c>
      <c r="L56" s="23">
        <f>I56*F56</f>
        <v>0</v>
      </c>
      <c r="M56" s="25">
        <f>L56+(L56*L5)</f>
        <v>0</v>
      </c>
      <c r="N56" s="26" t="e">
        <f t="shared" si="22"/>
        <v>#DIV/0!</v>
      </c>
    </row>
    <row r="57" spans="1:14" ht="13" x14ac:dyDescent="0.25">
      <c r="A57" s="11">
        <v>7</v>
      </c>
      <c r="B57" s="103" t="s">
        <v>52</v>
      </c>
      <c r="C57" s="104"/>
      <c r="D57" s="105"/>
      <c r="E57" s="33"/>
      <c r="F57" s="34"/>
      <c r="G57" s="33"/>
      <c r="H57" s="33"/>
      <c r="I57" s="18"/>
      <c r="J57" s="13">
        <f>SUM(J58:J68)</f>
        <v>0</v>
      </c>
      <c r="K57" s="13">
        <f>SUM(K58:K68)</f>
        <v>0</v>
      </c>
      <c r="L57" s="13">
        <f>SUM(L58:L68)</f>
        <v>0</v>
      </c>
      <c r="M57" s="13">
        <f>SUM(M58:M68)</f>
        <v>0</v>
      </c>
      <c r="N57" s="14" t="e">
        <f>SUM(N58:N68)</f>
        <v>#DIV/0!</v>
      </c>
    </row>
    <row r="58" spans="1:14" ht="55.5" customHeight="1" x14ac:dyDescent="0.25">
      <c r="A58" s="21" t="s">
        <v>53</v>
      </c>
      <c r="B58" s="100" t="s">
        <v>80</v>
      </c>
      <c r="C58" s="101"/>
      <c r="D58" s="102"/>
      <c r="E58" s="22" t="s">
        <v>22</v>
      </c>
      <c r="F58" s="67">
        <v>1</v>
      </c>
      <c r="G58" s="64"/>
      <c r="H58" s="64"/>
      <c r="I58" s="35">
        <f t="shared" ref="I58:I68" si="23">G58+H58</f>
        <v>0</v>
      </c>
      <c r="J58" s="35">
        <f t="shared" ref="J58:J68" si="24">F58*G58</f>
        <v>0</v>
      </c>
      <c r="K58" s="35">
        <f t="shared" ref="K58:K64" si="25">F58*H58</f>
        <v>0</v>
      </c>
      <c r="L58" s="35">
        <f t="shared" ref="L58:L68" si="26">J58+K58</f>
        <v>0</v>
      </c>
      <c r="M58" s="25">
        <f>L58+(L58*L5)</f>
        <v>0</v>
      </c>
      <c r="N58" s="26" t="e">
        <f t="shared" ref="N58:N68" si="27">M58/$M$74</f>
        <v>#DIV/0!</v>
      </c>
    </row>
    <row r="59" spans="1:14" ht="21.75" customHeight="1" x14ac:dyDescent="0.25">
      <c r="A59" s="21" t="s">
        <v>28</v>
      </c>
      <c r="B59" s="97" t="s">
        <v>120</v>
      </c>
      <c r="C59" s="98"/>
      <c r="D59" s="99"/>
      <c r="E59" s="29" t="s">
        <v>22</v>
      </c>
      <c r="F59" s="67">
        <v>2</v>
      </c>
      <c r="G59" s="64"/>
      <c r="H59" s="64"/>
      <c r="I59" s="23">
        <f t="shared" si="23"/>
        <v>0</v>
      </c>
      <c r="J59" s="23">
        <f t="shared" si="24"/>
        <v>0</v>
      </c>
      <c r="K59" s="23">
        <f t="shared" si="25"/>
        <v>0</v>
      </c>
      <c r="L59" s="23">
        <f t="shared" si="26"/>
        <v>0</v>
      </c>
      <c r="M59" s="25">
        <f>L59+(L59*L5)</f>
        <v>0</v>
      </c>
      <c r="N59" s="26" t="e">
        <f t="shared" si="27"/>
        <v>#DIV/0!</v>
      </c>
    </row>
    <row r="60" spans="1:14" ht="21" customHeight="1" x14ac:dyDescent="0.25">
      <c r="A60" s="21" t="s">
        <v>29</v>
      </c>
      <c r="B60" s="97" t="s">
        <v>57</v>
      </c>
      <c r="C60" s="98"/>
      <c r="D60" s="99"/>
      <c r="E60" s="29" t="s">
        <v>22</v>
      </c>
      <c r="F60" s="67">
        <v>12</v>
      </c>
      <c r="G60" s="64"/>
      <c r="H60" s="64"/>
      <c r="I60" s="23">
        <f t="shared" si="23"/>
        <v>0</v>
      </c>
      <c r="J60" s="23">
        <f t="shared" si="24"/>
        <v>0</v>
      </c>
      <c r="K60" s="23">
        <f t="shared" si="25"/>
        <v>0</v>
      </c>
      <c r="L60" s="23">
        <f t="shared" si="26"/>
        <v>0</v>
      </c>
      <c r="M60" s="25">
        <f>L60+(L60*L5)</f>
        <v>0</v>
      </c>
      <c r="N60" s="26" t="e">
        <f t="shared" si="27"/>
        <v>#DIV/0!</v>
      </c>
    </row>
    <row r="61" spans="1:14" ht="19.5" customHeight="1" x14ac:dyDescent="0.25">
      <c r="A61" s="21" t="s">
        <v>30</v>
      </c>
      <c r="B61" s="100" t="s">
        <v>59</v>
      </c>
      <c r="C61" s="101"/>
      <c r="D61" s="102"/>
      <c r="E61" s="29" t="s">
        <v>22</v>
      </c>
      <c r="F61" s="92">
        <v>36</v>
      </c>
      <c r="G61" s="64"/>
      <c r="H61" s="64"/>
      <c r="I61" s="23">
        <f t="shared" si="23"/>
        <v>0</v>
      </c>
      <c r="J61" s="23">
        <f t="shared" si="24"/>
        <v>0</v>
      </c>
      <c r="K61" s="23">
        <f t="shared" si="25"/>
        <v>0</v>
      </c>
      <c r="L61" s="23">
        <f t="shared" si="26"/>
        <v>0</v>
      </c>
      <c r="M61" s="25">
        <f>L61+(L61*L5)</f>
        <v>0</v>
      </c>
      <c r="N61" s="26" t="e">
        <f t="shared" si="27"/>
        <v>#DIV/0!</v>
      </c>
    </row>
    <row r="62" spans="1:14" ht="16.5" customHeight="1" x14ac:dyDescent="0.25">
      <c r="A62" s="21" t="s">
        <v>79</v>
      </c>
      <c r="B62" s="97" t="s">
        <v>121</v>
      </c>
      <c r="C62" s="98"/>
      <c r="D62" s="99"/>
      <c r="E62" s="29" t="s">
        <v>22</v>
      </c>
      <c r="F62" s="67">
        <v>100</v>
      </c>
      <c r="G62" s="64"/>
      <c r="H62" s="64"/>
      <c r="I62" s="23">
        <f t="shared" si="23"/>
        <v>0</v>
      </c>
      <c r="J62" s="23">
        <f t="shared" si="24"/>
        <v>0</v>
      </c>
      <c r="K62" s="23">
        <f t="shared" si="25"/>
        <v>0</v>
      </c>
      <c r="L62" s="23">
        <f t="shared" si="26"/>
        <v>0</v>
      </c>
      <c r="M62" s="25">
        <f>L62+(L62*L5)</f>
        <v>0</v>
      </c>
      <c r="N62" s="26" t="e">
        <f t="shared" si="27"/>
        <v>#DIV/0!</v>
      </c>
    </row>
    <row r="63" spans="1:14" ht="15.75" customHeight="1" x14ac:dyDescent="0.25">
      <c r="A63" s="21" t="s">
        <v>31</v>
      </c>
      <c r="B63" s="97" t="s">
        <v>122</v>
      </c>
      <c r="C63" s="98"/>
      <c r="D63" s="99"/>
      <c r="E63" s="29" t="s">
        <v>22</v>
      </c>
      <c r="F63" s="67">
        <v>100</v>
      </c>
      <c r="G63" s="64"/>
      <c r="H63" s="64"/>
      <c r="I63" s="23">
        <f t="shared" si="23"/>
        <v>0</v>
      </c>
      <c r="J63" s="23">
        <f t="shared" si="24"/>
        <v>0</v>
      </c>
      <c r="K63" s="23">
        <f t="shared" si="25"/>
        <v>0</v>
      </c>
      <c r="L63" s="23">
        <f t="shared" si="26"/>
        <v>0</v>
      </c>
      <c r="M63" s="25">
        <f>L63+(L63*L5)</f>
        <v>0</v>
      </c>
      <c r="N63" s="26" t="e">
        <f t="shared" si="27"/>
        <v>#DIV/0!</v>
      </c>
    </row>
    <row r="64" spans="1:14" ht="27" customHeight="1" x14ac:dyDescent="0.25">
      <c r="A64" s="21" t="s">
        <v>84</v>
      </c>
      <c r="B64" s="97" t="s">
        <v>93</v>
      </c>
      <c r="C64" s="98"/>
      <c r="D64" s="99"/>
      <c r="E64" s="29" t="s">
        <v>22</v>
      </c>
      <c r="F64" s="67">
        <v>3</v>
      </c>
      <c r="G64" s="64"/>
      <c r="H64" s="64"/>
      <c r="I64" s="23">
        <f t="shared" si="23"/>
        <v>0</v>
      </c>
      <c r="J64" s="23">
        <f t="shared" si="24"/>
        <v>0</v>
      </c>
      <c r="K64" s="23">
        <f t="shared" si="25"/>
        <v>0</v>
      </c>
      <c r="L64" s="23">
        <f t="shared" si="26"/>
        <v>0</v>
      </c>
      <c r="M64" s="25">
        <f>L64+(L64*L5)</f>
        <v>0</v>
      </c>
      <c r="N64" s="26" t="e">
        <f t="shared" si="27"/>
        <v>#DIV/0!</v>
      </c>
    </row>
    <row r="65" spans="1:15" ht="15.75" customHeight="1" x14ac:dyDescent="0.25">
      <c r="A65" s="21" t="s">
        <v>94</v>
      </c>
      <c r="B65" s="100" t="s">
        <v>95</v>
      </c>
      <c r="C65" s="101"/>
      <c r="D65" s="102"/>
      <c r="E65" s="29" t="s">
        <v>22</v>
      </c>
      <c r="F65" s="67">
        <v>12</v>
      </c>
      <c r="G65" s="64"/>
      <c r="H65" s="64"/>
      <c r="I65" s="23">
        <f t="shared" si="23"/>
        <v>0</v>
      </c>
      <c r="J65" s="23">
        <f t="shared" si="24"/>
        <v>0</v>
      </c>
      <c r="K65" s="23">
        <f>F65*H65</f>
        <v>0</v>
      </c>
      <c r="L65" s="23">
        <f t="shared" si="26"/>
        <v>0</v>
      </c>
      <c r="M65" s="25">
        <f>L65+(L65*L5)</f>
        <v>0</v>
      </c>
      <c r="N65" s="26" t="e">
        <f t="shared" si="27"/>
        <v>#DIV/0!</v>
      </c>
    </row>
    <row r="66" spans="1:15" ht="39.75" customHeight="1" x14ac:dyDescent="0.25">
      <c r="A66" s="21" t="s">
        <v>153</v>
      </c>
      <c r="B66" s="93"/>
      <c r="C66" s="94"/>
      <c r="D66" s="95"/>
      <c r="E66" s="69"/>
      <c r="F66" s="67"/>
      <c r="G66" s="64"/>
      <c r="H66" s="64"/>
      <c r="I66" s="23">
        <f t="shared" si="23"/>
        <v>0</v>
      </c>
      <c r="J66" s="23">
        <f t="shared" si="24"/>
        <v>0</v>
      </c>
      <c r="K66" s="23">
        <f>F66*H66</f>
        <v>0</v>
      </c>
      <c r="L66" s="23">
        <f t="shared" si="26"/>
        <v>0</v>
      </c>
      <c r="M66" s="25">
        <f>L66+(L66*L5)</f>
        <v>0</v>
      </c>
      <c r="N66" s="26" t="e">
        <f t="shared" si="27"/>
        <v>#DIV/0!</v>
      </c>
    </row>
    <row r="67" spans="1:15" ht="45" customHeight="1" x14ac:dyDescent="0.25">
      <c r="A67" s="21" t="s">
        <v>154</v>
      </c>
      <c r="B67" s="93"/>
      <c r="C67" s="94"/>
      <c r="D67" s="95"/>
      <c r="E67" s="69"/>
      <c r="F67" s="67"/>
      <c r="G67" s="64"/>
      <c r="H67" s="64"/>
      <c r="I67" s="23">
        <f t="shared" si="23"/>
        <v>0</v>
      </c>
      <c r="J67" s="23">
        <f t="shared" si="24"/>
        <v>0</v>
      </c>
      <c r="K67" s="23">
        <f>F67*H67</f>
        <v>0</v>
      </c>
      <c r="L67" s="23">
        <f t="shared" si="26"/>
        <v>0</v>
      </c>
      <c r="M67" s="25">
        <f>L67+(L67*L5)</f>
        <v>0</v>
      </c>
      <c r="N67" s="26" t="e">
        <f t="shared" si="27"/>
        <v>#DIV/0!</v>
      </c>
    </row>
    <row r="68" spans="1:15" ht="45.75" customHeight="1" x14ac:dyDescent="0.25">
      <c r="A68" s="21" t="s">
        <v>155</v>
      </c>
      <c r="B68" s="93"/>
      <c r="C68" s="94"/>
      <c r="D68" s="95"/>
      <c r="E68" s="69"/>
      <c r="F68" s="67"/>
      <c r="G68" s="64"/>
      <c r="H68" s="64"/>
      <c r="I68" s="23">
        <f t="shared" si="23"/>
        <v>0</v>
      </c>
      <c r="J68" s="23">
        <f t="shared" si="24"/>
        <v>0</v>
      </c>
      <c r="K68" s="23">
        <f>F68*H68</f>
        <v>0</v>
      </c>
      <c r="L68" s="23">
        <f t="shared" si="26"/>
        <v>0</v>
      </c>
      <c r="M68" s="25">
        <f>L68+(L68*L5)</f>
        <v>0</v>
      </c>
      <c r="N68" s="26" t="e">
        <f t="shared" si="27"/>
        <v>#DIV/0!</v>
      </c>
    </row>
    <row r="69" spans="1:15" ht="13" x14ac:dyDescent="0.25">
      <c r="A69" s="11">
        <v>8</v>
      </c>
      <c r="B69" s="103" t="s">
        <v>73</v>
      </c>
      <c r="C69" s="104"/>
      <c r="D69" s="105"/>
      <c r="E69" s="33"/>
      <c r="F69" s="34"/>
      <c r="G69" s="33"/>
      <c r="H69" s="33"/>
      <c r="I69" s="18"/>
      <c r="J69" s="13">
        <f>SUM(J70:J73)</f>
        <v>0</v>
      </c>
      <c r="K69" s="13">
        <f>SUM(K70:K73)</f>
        <v>0</v>
      </c>
      <c r="L69" s="13">
        <f>SUM(L70:L73)</f>
        <v>0</v>
      </c>
      <c r="M69" s="13">
        <f>SUM(M70:M73)</f>
        <v>0</v>
      </c>
      <c r="N69" s="14" t="e">
        <f>SUM(N70:N73)</f>
        <v>#DIV/0!</v>
      </c>
    </row>
    <row r="70" spans="1:15" ht="58.5" customHeight="1" x14ac:dyDescent="0.25">
      <c r="A70" s="63" t="s">
        <v>32</v>
      </c>
      <c r="B70" s="113" t="s">
        <v>127</v>
      </c>
      <c r="C70" s="113"/>
      <c r="D70" s="113"/>
      <c r="E70" s="22" t="s">
        <v>19</v>
      </c>
      <c r="F70" s="92">
        <v>24</v>
      </c>
      <c r="G70" s="64"/>
      <c r="H70" s="64"/>
      <c r="I70" s="23">
        <f>G70+H70</f>
        <v>0</v>
      </c>
      <c r="J70" s="23">
        <f>G70*F70</f>
        <v>0</v>
      </c>
      <c r="K70" s="23">
        <f>H70*F70</f>
        <v>0</v>
      </c>
      <c r="L70" s="23">
        <f>I70*F70</f>
        <v>0</v>
      </c>
      <c r="M70" s="25">
        <f>L70+(L70*L5)</f>
        <v>0</v>
      </c>
      <c r="N70" s="24" t="e">
        <f>M70/$M$74</f>
        <v>#DIV/0!</v>
      </c>
    </row>
    <row r="71" spans="1:15" ht="34.5" customHeight="1" x14ac:dyDescent="0.25">
      <c r="A71" s="63" t="s">
        <v>156</v>
      </c>
      <c r="B71" s="96"/>
      <c r="C71" s="96"/>
      <c r="D71" s="96"/>
      <c r="E71" s="66"/>
      <c r="F71" s="67"/>
      <c r="G71" s="64"/>
      <c r="H71" s="64"/>
      <c r="I71" s="23">
        <f>G71+H71</f>
        <v>0</v>
      </c>
      <c r="J71" s="23">
        <f>G71*F71</f>
        <v>0</v>
      </c>
      <c r="K71" s="23">
        <f>H71*F71</f>
        <v>0</v>
      </c>
      <c r="L71" s="23">
        <f>I71*F71</f>
        <v>0</v>
      </c>
      <c r="M71" s="25">
        <f>L71+(L71*L5)</f>
        <v>0</v>
      </c>
      <c r="N71" s="24" t="e">
        <f>M71/$M$74</f>
        <v>#DIV/0!</v>
      </c>
    </row>
    <row r="72" spans="1:15" ht="35.25" customHeight="1" x14ac:dyDescent="0.25">
      <c r="A72" s="63" t="s">
        <v>157</v>
      </c>
      <c r="B72" s="96"/>
      <c r="C72" s="96"/>
      <c r="D72" s="96"/>
      <c r="E72" s="66"/>
      <c r="F72" s="67"/>
      <c r="G72" s="64"/>
      <c r="H72" s="64"/>
      <c r="I72" s="23">
        <f>G72+H72</f>
        <v>0</v>
      </c>
      <c r="J72" s="23">
        <f>G72*F72</f>
        <v>0</v>
      </c>
      <c r="K72" s="23">
        <f>H72*F72</f>
        <v>0</v>
      </c>
      <c r="L72" s="23">
        <f>I72*F72</f>
        <v>0</v>
      </c>
      <c r="M72" s="25">
        <f>L72+(L72*L5)</f>
        <v>0</v>
      </c>
      <c r="N72" s="24" t="e">
        <f>M72/$M$74</f>
        <v>#DIV/0!</v>
      </c>
    </row>
    <row r="73" spans="1:15" ht="31.5" customHeight="1" x14ac:dyDescent="0.25">
      <c r="A73" s="63" t="s">
        <v>158</v>
      </c>
      <c r="B73" s="96"/>
      <c r="C73" s="96"/>
      <c r="D73" s="96"/>
      <c r="E73" s="66"/>
      <c r="F73" s="67"/>
      <c r="G73" s="64"/>
      <c r="H73" s="64"/>
      <c r="I73" s="23">
        <f>G73+H73</f>
        <v>0</v>
      </c>
      <c r="J73" s="23">
        <f>G73*F73</f>
        <v>0</v>
      </c>
      <c r="K73" s="23">
        <f>H73*F73</f>
        <v>0</v>
      </c>
      <c r="L73" s="23">
        <f>I73*F73</f>
        <v>0</v>
      </c>
      <c r="M73" s="25">
        <f>L73+(L73*L5)</f>
        <v>0</v>
      </c>
      <c r="N73" s="24" t="e">
        <f>M73/$M$74</f>
        <v>#DIV/0!</v>
      </c>
    </row>
    <row r="74" spans="1:15" ht="13.5" thickBot="1" x14ac:dyDescent="0.35">
      <c r="A74" s="57"/>
      <c r="B74" s="114" t="s">
        <v>40</v>
      </c>
      <c r="C74" s="114"/>
      <c r="D74" s="114"/>
      <c r="E74" s="58"/>
      <c r="F74" s="59"/>
      <c r="G74" s="60"/>
      <c r="H74" s="60"/>
      <c r="I74" s="60"/>
      <c r="J74" s="61">
        <f>J10+J20+J25+J31+J37+J45+J57+J69</f>
        <v>0</v>
      </c>
      <c r="K74" s="61">
        <f>K10+K20+K25+K31+K37+K45+K57+K69</f>
        <v>0</v>
      </c>
      <c r="L74" s="61">
        <f>L10+L20+L25+L31+L37+L45+L57+L69</f>
        <v>0</v>
      </c>
      <c r="M74" s="61">
        <f>M10+M20+M25+M31+M37+M45+M57+M69</f>
        <v>0</v>
      </c>
      <c r="N74" s="62" t="e">
        <f>N10+N20+N25+N31+N37+N45+N57+N69</f>
        <v>#DIV/0!</v>
      </c>
    </row>
    <row r="75" spans="1:15" ht="13" x14ac:dyDescent="0.3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5" ht="13" x14ac:dyDescent="0.3">
      <c r="A76" s="36"/>
      <c r="B76" s="36"/>
      <c r="C76" s="36"/>
      <c r="D76" s="108" t="s">
        <v>124</v>
      </c>
      <c r="E76" s="108"/>
      <c r="F76" s="108"/>
      <c r="G76" s="43"/>
      <c r="H76" s="43"/>
      <c r="I76" s="43"/>
      <c r="J76" s="43"/>
      <c r="K76" s="43"/>
      <c r="L76" s="43"/>
      <c r="M76" s="43"/>
      <c r="N76" s="43"/>
      <c r="O76" s="37"/>
    </row>
    <row r="77" spans="1:15" ht="13" x14ac:dyDescent="0.3">
      <c r="A77" s="36"/>
      <c r="B77" s="36"/>
      <c r="C77" s="36"/>
      <c r="D77" s="43"/>
      <c r="E77" s="43"/>
      <c r="F77" s="43"/>
      <c r="G77" s="43"/>
      <c r="H77" s="43"/>
      <c r="I77" s="43"/>
      <c r="J77" s="43"/>
      <c r="K77" s="43"/>
      <c r="L77" s="106" t="s">
        <v>125</v>
      </c>
      <c r="M77" s="106"/>
      <c r="N77" s="106"/>
      <c r="O77" s="37"/>
    </row>
    <row r="78" spans="1:15" ht="13" x14ac:dyDescent="0.3">
      <c r="A78" s="36"/>
      <c r="B78" s="36"/>
      <c r="C78" s="36"/>
      <c r="D78" s="43"/>
      <c r="E78" s="43"/>
      <c r="F78" s="43"/>
      <c r="G78" s="43"/>
      <c r="H78" s="43"/>
      <c r="I78" s="43"/>
      <c r="J78" s="43"/>
      <c r="K78" s="43"/>
      <c r="L78" s="107" t="s">
        <v>126</v>
      </c>
      <c r="M78" s="107"/>
      <c r="N78" s="107"/>
      <c r="O78" s="37"/>
    </row>
    <row r="79" spans="1:15" s="2" customFormat="1" x14ac:dyDescent="0.25"/>
    <row r="80" spans="1:15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</sheetData>
  <sheetProtection algorithmName="SHA-512" hashValue="IhSgHHtJtGwWJqoUNMiTznHKZJS7MYtaXI7V723TgCf2XHcr5EGZy5wSfT9mQ3QbyJRbUycN4Euc8AUECZZxoQ==" saltValue="zZfsgToK2awloUfEA8oyTA==" spinCount="100000" sheet="1" objects="1" scenarios="1"/>
  <mergeCells count="87">
    <mergeCell ref="A1:N1"/>
    <mergeCell ref="A3:B3"/>
    <mergeCell ref="C3:N3"/>
    <mergeCell ref="A4:B4"/>
    <mergeCell ref="C4:F4"/>
    <mergeCell ref="H5:I5"/>
    <mergeCell ref="A6:N6"/>
    <mergeCell ref="A7:N7"/>
    <mergeCell ref="A8:A9"/>
    <mergeCell ref="B8:D8"/>
    <mergeCell ref="E8:E9"/>
    <mergeCell ref="F8:F9"/>
    <mergeCell ref="G8:I8"/>
    <mergeCell ref="J8:K8"/>
    <mergeCell ref="L8:L9"/>
    <mergeCell ref="M8:M9"/>
    <mergeCell ref="N8:N9"/>
    <mergeCell ref="B9:D9"/>
    <mergeCell ref="B10:D10"/>
    <mergeCell ref="B11:D11"/>
    <mergeCell ref="B32:D32"/>
    <mergeCell ref="B28:D28"/>
    <mergeCell ref="B29:D29"/>
    <mergeCell ref="B30:D30"/>
    <mergeCell ref="B12:D12"/>
    <mergeCell ref="B13:D13"/>
    <mergeCell ref="B14:D14"/>
    <mergeCell ref="B15:D15"/>
    <mergeCell ref="B16:D16"/>
    <mergeCell ref="B20:D20"/>
    <mergeCell ref="B21:D21"/>
    <mergeCell ref="B25:D25"/>
    <mergeCell ref="B26:D26"/>
    <mergeCell ref="B27:D27"/>
    <mergeCell ref="B31:D31"/>
    <mergeCell ref="B50:D50"/>
    <mergeCell ref="B33:D33"/>
    <mergeCell ref="B37:D37"/>
    <mergeCell ref="B38:D38"/>
    <mergeCell ref="B39:D39"/>
    <mergeCell ref="B40:D40"/>
    <mergeCell ref="B41:D41"/>
    <mergeCell ref="B34:D34"/>
    <mergeCell ref="B35:D35"/>
    <mergeCell ref="B36:D36"/>
    <mergeCell ref="B45:D45"/>
    <mergeCell ref="B46:D46"/>
    <mergeCell ref="B47:D47"/>
    <mergeCell ref="B48:D48"/>
    <mergeCell ref="B49:D49"/>
    <mergeCell ref="L77:N77"/>
    <mergeCell ref="L78:N78"/>
    <mergeCell ref="D76:F76"/>
    <mergeCell ref="A2:M2"/>
    <mergeCell ref="B17:D17"/>
    <mergeCell ref="B18:D18"/>
    <mergeCell ref="B19:D19"/>
    <mergeCell ref="B22:D22"/>
    <mergeCell ref="B23:D23"/>
    <mergeCell ref="B24:D24"/>
    <mergeCell ref="B69:D69"/>
    <mergeCell ref="B70:D70"/>
    <mergeCell ref="B74:D74"/>
    <mergeCell ref="B60:D60"/>
    <mergeCell ref="B61:D61"/>
    <mergeCell ref="B62:D62"/>
    <mergeCell ref="B73:D73"/>
    <mergeCell ref="B42:D42"/>
    <mergeCell ref="B43:D43"/>
    <mergeCell ref="B44:D44"/>
    <mergeCell ref="B54:D54"/>
    <mergeCell ref="B55:D55"/>
    <mergeCell ref="B56:D56"/>
    <mergeCell ref="B63:D63"/>
    <mergeCell ref="B64:D64"/>
    <mergeCell ref="B65:D65"/>
    <mergeCell ref="B51:D51"/>
    <mergeCell ref="B52:D52"/>
    <mergeCell ref="B53:D53"/>
    <mergeCell ref="B57:D57"/>
    <mergeCell ref="B58:D58"/>
    <mergeCell ref="B59:D59"/>
    <mergeCell ref="B66:D66"/>
    <mergeCell ref="B67:D67"/>
    <mergeCell ref="B68:D68"/>
    <mergeCell ref="B71:D71"/>
    <mergeCell ref="B72:D72"/>
  </mergeCells>
  <conditionalFormatting sqref="B13 B48:B51 B32:B36 B26:C27 B64:B68 B59:B60 B53:B56 B28:B30">
    <cfRule type="expression" dxfId="68" priority="69" stopIfTrue="1">
      <formula>IF(#REF!="Superior ao do BB",1,0)</formula>
    </cfRule>
  </conditionalFormatting>
  <conditionalFormatting sqref="B13 B48:B51 B32:B36 B26:B30 B15:B19 B64:B68 B59:B60 B53:B56">
    <cfRule type="expression" dxfId="67" priority="68" stopIfTrue="1">
      <formula>IF(#REF!="Superior ao do BB",1,0)</formula>
    </cfRule>
  </conditionalFormatting>
  <conditionalFormatting sqref="E48:F51">
    <cfRule type="expression" dxfId="66" priority="67" stopIfTrue="1">
      <formula>IF(#REF!="Superior ao do BB",1,0)</formula>
    </cfRule>
  </conditionalFormatting>
  <conditionalFormatting sqref="E48:F51">
    <cfRule type="expression" dxfId="65" priority="66" stopIfTrue="1">
      <formula>IF(#REF!="Superior ao do BB",1,0)</formula>
    </cfRule>
  </conditionalFormatting>
  <conditionalFormatting sqref="B53:B56">
    <cfRule type="expression" dxfId="64" priority="65" stopIfTrue="1">
      <formula>IF($O53="Superior ao do BB",1,0)</formula>
    </cfRule>
  </conditionalFormatting>
  <conditionalFormatting sqref="B51">
    <cfRule type="expression" dxfId="63" priority="64" stopIfTrue="1">
      <formula>IF($O51="Superior ao do BB",1,0)</formula>
    </cfRule>
  </conditionalFormatting>
  <conditionalFormatting sqref="B48:B50">
    <cfRule type="expression" dxfId="62" priority="63" stopIfTrue="1">
      <formula>IF($O48="Superior ao do BB",1,0)</formula>
    </cfRule>
  </conditionalFormatting>
  <conditionalFormatting sqref="B48:B50">
    <cfRule type="expression" dxfId="61" priority="62" stopIfTrue="1">
      <formula>IF($O48="Superior ao do BB",1,0)</formula>
    </cfRule>
  </conditionalFormatting>
  <conditionalFormatting sqref="B48:B50">
    <cfRule type="expression" dxfId="60" priority="61" stopIfTrue="1">
      <formula>IF($O48="Superior ao do BB",1,0)</formula>
    </cfRule>
  </conditionalFormatting>
  <conditionalFormatting sqref="B51">
    <cfRule type="expression" dxfId="59" priority="60" stopIfTrue="1">
      <formula>IF($O51="Superior ao do BB",1,0)</formula>
    </cfRule>
  </conditionalFormatting>
  <conditionalFormatting sqref="B51">
    <cfRule type="expression" dxfId="58" priority="59" stopIfTrue="1">
      <formula>IF($O51="Superior ao do BB",1,0)</formula>
    </cfRule>
  </conditionalFormatting>
  <conditionalFormatting sqref="B53:B56">
    <cfRule type="expression" dxfId="57" priority="58" stopIfTrue="1">
      <formula>IF($O53="Superior ao do BB",1,0)</formula>
    </cfRule>
  </conditionalFormatting>
  <conditionalFormatting sqref="B49">
    <cfRule type="expression" dxfId="56" priority="57" stopIfTrue="1">
      <formula>IF($O49="Superior ao do BB",1,0)</formula>
    </cfRule>
  </conditionalFormatting>
  <conditionalFormatting sqref="B49">
    <cfRule type="expression" dxfId="55" priority="56" stopIfTrue="1">
      <formula>IF($O49="Superior ao do BB",1,0)</formula>
    </cfRule>
  </conditionalFormatting>
  <conditionalFormatting sqref="B49">
    <cfRule type="expression" dxfId="54" priority="55" stopIfTrue="1">
      <formula>IF($O49="Superior ao do BB",1,0)</formula>
    </cfRule>
  </conditionalFormatting>
  <conditionalFormatting sqref="B49">
    <cfRule type="expression" dxfId="53" priority="54" stopIfTrue="1">
      <formula>IF($O49="Superior ao do BB",1,0)</formula>
    </cfRule>
  </conditionalFormatting>
  <conditionalFormatting sqref="B50">
    <cfRule type="expression" dxfId="52" priority="53" stopIfTrue="1">
      <formula>IF($O50="Superior ao do BB",1,0)</formula>
    </cfRule>
  </conditionalFormatting>
  <conditionalFormatting sqref="B50">
    <cfRule type="expression" dxfId="51" priority="52" stopIfTrue="1">
      <formula>IF($O50="Superior ao do BB",1,0)</formula>
    </cfRule>
  </conditionalFormatting>
  <conditionalFormatting sqref="B50">
    <cfRule type="expression" dxfId="50" priority="51" stopIfTrue="1">
      <formula>IF($O50="Superior ao do BB",1,0)</formula>
    </cfRule>
  </conditionalFormatting>
  <conditionalFormatting sqref="B50">
    <cfRule type="expression" dxfId="49" priority="50" stopIfTrue="1">
      <formula>IF($O50="Superior ao do BB",1,0)</formula>
    </cfRule>
  </conditionalFormatting>
  <conditionalFormatting sqref="B50">
    <cfRule type="expression" dxfId="48" priority="49" stopIfTrue="1">
      <formula>IF($O50="Superior ao do BB",1,0)</formula>
    </cfRule>
  </conditionalFormatting>
  <conditionalFormatting sqref="B48">
    <cfRule type="expression" dxfId="47" priority="48" stopIfTrue="1">
      <formula>IF($O48="Superior ao do BB",1,0)</formula>
    </cfRule>
  </conditionalFormatting>
  <conditionalFormatting sqref="B48">
    <cfRule type="expression" dxfId="46" priority="47" stopIfTrue="1">
      <formula>IF($O48="Superior ao do BB",1,0)</formula>
    </cfRule>
  </conditionalFormatting>
  <conditionalFormatting sqref="B51">
    <cfRule type="expression" dxfId="45" priority="46" stopIfTrue="1">
      <formula>IF($O51="Superior ao do BB",1,0)</formula>
    </cfRule>
  </conditionalFormatting>
  <conditionalFormatting sqref="B51">
    <cfRule type="expression" dxfId="44" priority="45" stopIfTrue="1">
      <formula>IF($O51="Superior ao do BB",1,0)</formula>
    </cfRule>
  </conditionalFormatting>
  <conditionalFormatting sqref="B21:B24">
    <cfRule type="expression" dxfId="43" priority="43" stopIfTrue="1">
      <formula>IF(#REF!="Superior ao do BB",1,0)</formula>
    </cfRule>
  </conditionalFormatting>
  <conditionalFormatting sqref="B21:B24 B37 B40:B44">
    <cfRule type="expression" dxfId="42" priority="44" stopIfTrue="1">
      <formula>IF(#REF!="Superior ao do BB",1,0)</formula>
    </cfRule>
  </conditionalFormatting>
  <conditionalFormatting sqref="B37 B40:B44">
    <cfRule type="expression" dxfId="41" priority="42" stopIfTrue="1">
      <formula>IF(#REF!="Superior ao do BB",1,0)</formula>
    </cfRule>
  </conditionalFormatting>
  <conditionalFormatting sqref="B31">
    <cfRule type="expression" dxfId="40" priority="41" stopIfTrue="1">
      <formula>IF(#REF!="Superior ao do BB",1,0)</formula>
    </cfRule>
  </conditionalFormatting>
  <conditionalFormatting sqref="B31">
    <cfRule type="expression" dxfId="39" priority="40" stopIfTrue="1">
      <formula>IF(#REF!="Superior ao do BB",1,0)</formula>
    </cfRule>
  </conditionalFormatting>
  <conditionalFormatting sqref="B61">
    <cfRule type="expression" dxfId="38" priority="39" stopIfTrue="1">
      <formula>IF(#REF!="Superior ao do BB",1,0)</formula>
    </cfRule>
  </conditionalFormatting>
  <conditionalFormatting sqref="B61">
    <cfRule type="expression" dxfId="37" priority="38" stopIfTrue="1">
      <formula>IF(#REF!="Superior ao do BB",1,0)</formula>
    </cfRule>
  </conditionalFormatting>
  <conditionalFormatting sqref="B46">
    <cfRule type="expression" dxfId="36" priority="37" stopIfTrue="1">
      <formula>IF(#REF!="Superior ao do BB",1,0)</formula>
    </cfRule>
  </conditionalFormatting>
  <conditionalFormatting sqref="B46">
    <cfRule type="expression" dxfId="35" priority="36" stopIfTrue="1">
      <formula>IF(#REF!="Superior ao do BB",1,0)</formula>
    </cfRule>
  </conditionalFormatting>
  <conditionalFormatting sqref="E46:F46">
    <cfRule type="expression" dxfId="34" priority="35" stopIfTrue="1">
      <formula>IF(#REF!="Superior ao do BB",1,0)</formula>
    </cfRule>
  </conditionalFormatting>
  <conditionalFormatting sqref="E46:F46">
    <cfRule type="expression" dxfId="33" priority="34" stopIfTrue="1">
      <formula>IF(#REF!="Superior ao do BB",1,0)</formula>
    </cfRule>
  </conditionalFormatting>
  <conditionalFormatting sqref="B46">
    <cfRule type="expression" dxfId="32" priority="33" stopIfTrue="1">
      <formula>IF($O46="Superior ao do BB",1,0)</formula>
    </cfRule>
  </conditionalFormatting>
  <conditionalFormatting sqref="B46">
    <cfRule type="expression" dxfId="31" priority="32" stopIfTrue="1">
      <formula>IF($O46="Superior ao do BB",1,0)</formula>
    </cfRule>
  </conditionalFormatting>
  <conditionalFormatting sqref="B46">
    <cfRule type="expression" dxfId="30" priority="31" stopIfTrue="1">
      <formula>IF($O46="Superior ao do BB",1,0)</formula>
    </cfRule>
  </conditionalFormatting>
  <conditionalFormatting sqref="B46">
    <cfRule type="expression" dxfId="29" priority="30" stopIfTrue="1">
      <formula>IF($O46="Superior ao do BB",1,0)</formula>
    </cfRule>
  </conditionalFormatting>
  <conditionalFormatting sqref="B46">
    <cfRule type="expression" dxfId="28" priority="29" stopIfTrue="1">
      <formula>IF($O46="Superior ao do BB",1,0)</formula>
    </cfRule>
  </conditionalFormatting>
  <conditionalFormatting sqref="B47">
    <cfRule type="expression" dxfId="27" priority="28" stopIfTrue="1">
      <formula>IF(#REF!="Superior ao do BB",1,0)</formula>
    </cfRule>
  </conditionalFormatting>
  <conditionalFormatting sqref="B47">
    <cfRule type="expression" dxfId="26" priority="27" stopIfTrue="1">
      <formula>IF(#REF!="Superior ao do BB",1,0)</formula>
    </cfRule>
  </conditionalFormatting>
  <conditionalFormatting sqref="E47:F47">
    <cfRule type="expression" dxfId="25" priority="26" stopIfTrue="1">
      <formula>IF(#REF!="Superior ao do BB",1,0)</formula>
    </cfRule>
  </conditionalFormatting>
  <conditionalFormatting sqref="E47:F47">
    <cfRule type="expression" dxfId="24" priority="25" stopIfTrue="1">
      <formula>IF(#REF!="Superior ao do BB",1,0)</formula>
    </cfRule>
  </conditionalFormatting>
  <conditionalFormatting sqref="B47">
    <cfRule type="expression" dxfId="23" priority="24" stopIfTrue="1">
      <formula>IF($O47="Superior ao do BB",1,0)</formula>
    </cfRule>
  </conditionalFormatting>
  <conditionalFormatting sqref="B47">
    <cfRule type="expression" dxfId="22" priority="23" stopIfTrue="1">
      <formula>IF($O47="Superior ao do BB",1,0)</formula>
    </cfRule>
  </conditionalFormatting>
  <conditionalFormatting sqref="B47">
    <cfRule type="expression" dxfId="21" priority="22" stopIfTrue="1">
      <formula>IF($O47="Superior ao do BB",1,0)</formula>
    </cfRule>
  </conditionalFormatting>
  <conditionalFormatting sqref="B47">
    <cfRule type="expression" dxfId="20" priority="21" stopIfTrue="1">
      <formula>IF($O47="Superior ao do BB",1,0)</formula>
    </cfRule>
  </conditionalFormatting>
  <conditionalFormatting sqref="B47">
    <cfRule type="expression" dxfId="19" priority="20" stopIfTrue="1">
      <formula>IF($O47="Superior ao do BB",1,0)</formula>
    </cfRule>
  </conditionalFormatting>
  <conditionalFormatting sqref="B15">
    <cfRule type="expression" dxfId="18" priority="19" stopIfTrue="1">
      <formula>IF(#REF!="Superior ao do BB",1,0)</formula>
    </cfRule>
  </conditionalFormatting>
  <conditionalFormatting sqref="B38">
    <cfRule type="expression" dxfId="17" priority="18" stopIfTrue="1">
      <formula>IF(#REF!="Superior ao do BB",1,0)</formula>
    </cfRule>
  </conditionalFormatting>
  <conditionalFormatting sqref="B38">
    <cfRule type="expression" dxfId="16" priority="17" stopIfTrue="1">
      <formula>IF(#REF!="Superior ao do BB",1,0)</formula>
    </cfRule>
  </conditionalFormatting>
  <conditionalFormatting sqref="B39">
    <cfRule type="expression" dxfId="15" priority="16" stopIfTrue="1">
      <formula>IF(#REF!="Superior ao do BB",1,0)</formula>
    </cfRule>
  </conditionalFormatting>
  <conditionalFormatting sqref="B39">
    <cfRule type="expression" dxfId="14" priority="15" stopIfTrue="1">
      <formula>IF(#REF!="Superior ao do BB",1,0)</formula>
    </cfRule>
  </conditionalFormatting>
  <conditionalFormatting sqref="B58">
    <cfRule type="expression" dxfId="13" priority="14" stopIfTrue="1">
      <formula>IF(#REF!="Superior ao do BB",1,0)</formula>
    </cfRule>
  </conditionalFormatting>
  <conditionalFormatting sqref="B58">
    <cfRule type="expression" dxfId="12" priority="13" stopIfTrue="1">
      <formula>IF(#REF!="Superior ao do BB",1,0)</formula>
    </cfRule>
  </conditionalFormatting>
  <conditionalFormatting sqref="B52">
    <cfRule type="expression" dxfId="11" priority="12" stopIfTrue="1">
      <formula>IF(#REF!="Superior ao do BB",1,0)</formula>
    </cfRule>
  </conditionalFormatting>
  <conditionalFormatting sqref="B52">
    <cfRule type="expression" dxfId="10" priority="11" stopIfTrue="1">
      <formula>IF(#REF!="Superior ao do BB",1,0)</formula>
    </cfRule>
  </conditionalFormatting>
  <conditionalFormatting sqref="B52">
    <cfRule type="expression" dxfId="9" priority="10" stopIfTrue="1">
      <formula>IF($O52="Superior ao do BB",1,0)</formula>
    </cfRule>
  </conditionalFormatting>
  <conditionalFormatting sqref="B52">
    <cfRule type="expression" dxfId="8" priority="9" stopIfTrue="1">
      <formula>IF($O52="Superior ao do BB",1,0)</formula>
    </cfRule>
  </conditionalFormatting>
  <conditionalFormatting sqref="B63">
    <cfRule type="expression" dxfId="7" priority="8" stopIfTrue="1">
      <formula>IF(#REF!="Superior ao do BB",1,0)</formula>
    </cfRule>
  </conditionalFormatting>
  <conditionalFormatting sqref="B63">
    <cfRule type="expression" dxfId="6" priority="7" stopIfTrue="1">
      <formula>IF(#REF!="Superior ao do BB",1,0)</formula>
    </cfRule>
  </conditionalFormatting>
  <conditionalFormatting sqref="B70:B73">
    <cfRule type="expression" dxfId="5" priority="6" stopIfTrue="1">
      <formula>IF($O70="Superior ao do BB",1,0)</formula>
    </cfRule>
  </conditionalFormatting>
  <conditionalFormatting sqref="B70:B73">
    <cfRule type="expression" dxfId="4" priority="5" stopIfTrue="1">
      <formula>IF(#REF!="Superior ao do BB",1,0)</formula>
    </cfRule>
  </conditionalFormatting>
  <conditionalFormatting sqref="B12">
    <cfRule type="expression" dxfId="3" priority="4" stopIfTrue="1">
      <formula>IF(#REF!="Superior ao do BB",1,0)</formula>
    </cfRule>
  </conditionalFormatting>
  <conditionalFormatting sqref="B12">
    <cfRule type="expression" dxfId="2" priority="3" stopIfTrue="1">
      <formula>IF(#REF!="Superior ao do BB",1,0)</formula>
    </cfRule>
  </conditionalFormatting>
  <conditionalFormatting sqref="B62">
    <cfRule type="expression" dxfId="1" priority="2" stopIfTrue="1">
      <formula>IF(#REF!="Superior ao do BB",1,0)</formula>
    </cfRule>
  </conditionalFormatting>
  <conditionalFormatting sqref="B62">
    <cfRule type="expression" dxfId="0" priority="1" stopIfTrue="1">
      <formula>IF(#REF!="Superior ao do BB",1,0)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0" orientation="landscape" r:id="rId1"/>
  <ignoredErrors>
    <ignoredError sqref="N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D7C7F-6ADA-4E25-9258-9C37E328FC9F}">
  <dimension ref="A1:CC507"/>
  <sheetViews>
    <sheetView topLeftCell="A3" workbookViewId="0">
      <selection activeCell="E11" sqref="E11"/>
    </sheetView>
  </sheetViews>
  <sheetFormatPr defaultColWidth="9.1796875" defaultRowHeight="12.5" x14ac:dyDescent="0.25"/>
  <cols>
    <col min="1" max="1" width="5.81640625" style="3" customWidth="1"/>
    <col min="2" max="2" width="35.26953125" style="3" customWidth="1"/>
    <col min="3" max="3" width="14.7265625" style="3" customWidth="1"/>
    <col min="4" max="4" width="14.453125" style="3" customWidth="1"/>
    <col min="5" max="5" width="9.1796875" style="3"/>
    <col min="6" max="6" width="13.26953125" style="3" customWidth="1"/>
    <col min="7" max="7" width="9.1796875" style="3"/>
    <col min="8" max="8" width="13.7265625" style="3" customWidth="1"/>
    <col min="9" max="9" width="9.1796875" style="3"/>
    <col min="10" max="10" width="15" style="3" customWidth="1"/>
    <col min="11" max="11" width="9.7265625" style="3" customWidth="1"/>
    <col min="12" max="81" width="9.1796875" style="2"/>
    <col min="82" max="16384" width="9.1796875" style="3"/>
  </cols>
  <sheetData>
    <row r="1" spans="1:11" ht="13" x14ac:dyDescent="0.25">
      <c r="A1" s="140" t="s">
        <v>133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3" x14ac:dyDescent="0.3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3" x14ac:dyDescent="0.3">
      <c r="A3" s="109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3" x14ac:dyDescent="0.3">
      <c r="A4" s="162">
        <f>Orçamento!C3</f>
        <v>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3" x14ac:dyDescent="0.3">
      <c r="A5" s="162">
        <f>Orçamento!C4</f>
        <v>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</row>
    <row r="6" spans="1:11" ht="13.5" thickBot="1" x14ac:dyDescent="0.35">
      <c r="A6" s="70"/>
      <c r="B6" s="70"/>
      <c r="C6" s="70"/>
      <c r="D6" s="70"/>
      <c r="E6" s="70"/>
      <c r="F6" s="70"/>
      <c r="G6" s="70"/>
      <c r="H6" s="70"/>
      <c r="I6" s="70"/>
      <c r="J6" s="70"/>
      <c r="K6" s="71" t="str">
        <f>Orçamento!N2</f>
        <v>Versão 1.0</v>
      </c>
    </row>
    <row r="7" spans="1:11" ht="13" x14ac:dyDescent="0.3">
      <c r="A7" s="151" t="s">
        <v>43</v>
      </c>
      <c r="B7" s="152"/>
      <c r="C7" s="152"/>
      <c r="D7" s="152"/>
      <c r="E7" s="152"/>
      <c r="F7" s="152"/>
      <c r="G7" s="152"/>
      <c r="H7" s="152"/>
      <c r="I7" s="152"/>
      <c r="J7" s="152"/>
      <c r="K7" s="153"/>
    </row>
    <row r="8" spans="1:11" ht="13" x14ac:dyDescent="0.25">
      <c r="A8" s="154" t="s">
        <v>0</v>
      </c>
      <c r="B8" s="156" t="s">
        <v>44</v>
      </c>
      <c r="C8" s="158" t="s">
        <v>45</v>
      </c>
      <c r="D8" s="160" t="s">
        <v>46</v>
      </c>
      <c r="E8" s="160"/>
      <c r="F8" s="160"/>
      <c r="G8" s="160"/>
      <c r="H8" s="160"/>
      <c r="I8" s="160"/>
      <c r="J8" s="160"/>
      <c r="K8" s="161"/>
    </row>
    <row r="9" spans="1:11" x14ac:dyDescent="0.25">
      <c r="A9" s="154"/>
      <c r="B9" s="156"/>
      <c r="C9" s="158"/>
      <c r="D9" s="146">
        <v>90</v>
      </c>
      <c r="E9" s="146" t="s">
        <v>47</v>
      </c>
      <c r="F9" s="146">
        <v>120</v>
      </c>
      <c r="G9" s="146" t="s">
        <v>47</v>
      </c>
      <c r="H9" s="146">
        <v>145</v>
      </c>
      <c r="I9" s="146" t="s">
        <v>47</v>
      </c>
      <c r="J9" s="148" t="s">
        <v>48</v>
      </c>
      <c r="K9" s="144" t="s">
        <v>49</v>
      </c>
    </row>
    <row r="10" spans="1:11" ht="13" thickBot="1" x14ac:dyDescent="0.3">
      <c r="A10" s="155"/>
      <c r="B10" s="157"/>
      <c r="C10" s="159"/>
      <c r="D10" s="147"/>
      <c r="E10" s="147"/>
      <c r="F10" s="147"/>
      <c r="G10" s="147"/>
      <c r="H10" s="147"/>
      <c r="I10" s="147"/>
      <c r="J10" s="149"/>
      <c r="K10" s="145"/>
    </row>
    <row r="11" spans="1:11" ht="13" x14ac:dyDescent="0.25">
      <c r="A11" s="72">
        <f>[1]RESUMO!A13</f>
        <v>1</v>
      </c>
      <c r="B11" s="73" t="str">
        <f>Orçamento!B10</f>
        <v>SERVIÇOS COMPLEMENTARES</v>
      </c>
      <c r="C11" s="74">
        <f>Orçamento!M10</f>
        <v>0</v>
      </c>
      <c r="D11" s="75">
        <f>C11*E11</f>
        <v>0</v>
      </c>
      <c r="E11" s="90"/>
      <c r="F11" s="76">
        <f t="shared" ref="F11:F18" si="0">C11*G11</f>
        <v>0</v>
      </c>
      <c r="G11" s="90"/>
      <c r="H11" s="76">
        <f>C11*I11</f>
        <v>0</v>
      </c>
      <c r="I11" s="90"/>
      <c r="J11" s="76">
        <f>D11+F11+H11</f>
        <v>0</v>
      </c>
      <c r="K11" s="77">
        <f>E11+G11+I11</f>
        <v>0</v>
      </c>
    </row>
    <row r="12" spans="1:11" ht="13" x14ac:dyDescent="0.25">
      <c r="A12" s="78">
        <v>2</v>
      </c>
      <c r="B12" s="79" t="str">
        <f>Orçamento!B20</f>
        <v>EQUIPAMENTOS DE AR CONDICIONADO</v>
      </c>
      <c r="C12" s="80">
        <f>Orçamento!M20</f>
        <v>0</v>
      </c>
      <c r="D12" s="81">
        <f t="shared" ref="D12:D18" si="1">C12*E12</f>
        <v>0</v>
      </c>
      <c r="E12" s="91"/>
      <c r="F12" s="82">
        <f t="shared" si="0"/>
        <v>0</v>
      </c>
      <c r="G12" s="91"/>
      <c r="H12" s="82">
        <f t="shared" ref="H12:H18" si="2">C12*I12</f>
        <v>0</v>
      </c>
      <c r="I12" s="91"/>
      <c r="J12" s="82">
        <f t="shared" ref="J12:K18" si="3">D12+F12+H12</f>
        <v>0</v>
      </c>
      <c r="K12" s="83">
        <f t="shared" si="3"/>
        <v>0</v>
      </c>
    </row>
    <row r="13" spans="1:11" ht="13" x14ac:dyDescent="0.25">
      <c r="A13" s="78">
        <v>3</v>
      </c>
      <c r="B13" s="79" t="str">
        <f>Orçamento!B25</f>
        <v>INSTALAÇÃO FRIGORÍGENA</v>
      </c>
      <c r="C13" s="80">
        <f>Orçamento!M25</f>
        <v>0</v>
      </c>
      <c r="D13" s="81">
        <f t="shared" si="1"/>
        <v>0</v>
      </c>
      <c r="E13" s="91"/>
      <c r="F13" s="82">
        <f t="shared" si="0"/>
        <v>0</v>
      </c>
      <c r="G13" s="91"/>
      <c r="H13" s="82">
        <f t="shared" si="2"/>
        <v>0</v>
      </c>
      <c r="I13" s="91"/>
      <c r="J13" s="82">
        <f t="shared" si="3"/>
        <v>0</v>
      </c>
      <c r="K13" s="83">
        <f t="shared" si="3"/>
        <v>0</v>
      </c>
    </row>
    <row r="14" spans="1:11" ht="13" x14ac:dyDescent="0.25">
      <c r="A14" s="78">
        <v>4</v>
      </c>
      <c r="B14" s="79" t="str">
        <f>Orçamento!B31</f>
        <v>GASES</v>
      </c>
      <c r="C14" s="80">
        <f>Orçamento!M31</f>
        <v>0</v>
      </c>
      <c r="D14" s="81">
        <f t="shared" si="1"/>
        <v>0</v>
      </c>
      <c r="E14" s="91"/>
      <c r="F14" s="82">
        <f t="shared" si="0"/>
        <v>0</v>
      </c>
      <c r="G14" s="91"/>
      <c r="H14" s="82">
        <f t="shared" si="2"/>
        <v>0</v>
      </c>
      <c r="I14" s="91"/>
      <c r="J14" s="82">
        <f t="shared" si="3"/>
        <v>0</v>
      </c>
      <c r="K14" s="83">
        <f t="shared" si="3"/>
        <v>0</v>
      </c>
    </row>
    <row r="15" spans="1:11" ht="13" x14ac:dyDescent="0.25">
      <c r="A15" s="78">
        <v>5</v>
      </c>
      <c r="B15" s="79" t="str">
        <f>Orçamento!B37</f>
        <v>INSTALAÇOES HIDRÁULICAS - DRENOS</v>
      </c>
      <c r="C15" s="80">
        <f>Orçamento!M37</f>
        <v>0</v>
      </c>
      <c r="D15" s="81">
        <f t="shared" si="1"/>
        <v>0</v>
      </c>
      <c r="E15" s="91"/>
      <c r="F15" s="82">
        <f t="shared" si="0"/>
        <v>0</v>
      </c>
      <c r="G15" s="91"/>
      <c r="H15" s="82">
        <f t="shared" si="2"/>
        <v>0</v>
      </c>
      <c r="I15" s="91"/>
      <c r="J15" s="82">
        <f t="shared" si="3"/>
        <v>0</v>
      </c>
      <c r="K15" s="83">
        <f t="shared" si="3"/>
        <v>0</v>
      </c>
    </row>
    <row r="16" spans="1:11" ht="13" x14ac:dyDescent="0.25">
      <c r="A16" s="78">
        <v>6</v>
      </c>
      <c r="B16" s="79" t="str">
        <f>Orçamento!B45</f>
        <v>INFRA DE ELÉTRICA</v>
      </c>
      <c r="C16" s="80">
        <f>Orçamento!M45</f>
        <v>0</v>
      </c>
      <c r="D16" s="81">
        <f t="shared" si="1"/>
        <v>0</v>
      </c>
      <c r="E16" s="91"/>
      <c r="F16" s="82">
        <f t="shared" si="0"/>
        <v>0</v>
      </c>
      <c r="G16" s="91"/>
      <c r="H16" s="82">
        <f t="shared" si="2"/>
        <v>0</v>
      </c>
      <c r="I16" s="91"/>
      <c r="J16" s="82">
        <f t="shared" si="3"/>
        <v>0</v>
      </c>
      <c r="K16" s="83">
        <f t="shared" si="3"/>
        <v>0</v>
      </c>
    </row>
    <row r="17" spans="1:11" ht="13" x14ac:dyDescent="0.25">
      <c r="A17" s="78">
        <v>7</v>
      </c>
      <c r="B17" s="79" t="str">
        <f>Orçamento!B57</f>
        <v>SUPORTES E PENDURAIS</v>
      </c>
      <c r="C17" s="80">
        <f>Orçamento!M57</f>
        <v>0</v>
      </c>
      <c r="D17" s="81">
        <f t="shared" si="1"/>
        <v>0</v>
      </c>
      <c r="E17" s="91"/>
      <c r="F17" s="82">
        <f t="shared" si="0"/>
        <v>0</v>
      </c>
      <c r="G17" s="91"/>
      <c r="H17" s="82">
        <f t="shared" si="2"/>
        <v>0</v>
      </c>
      <c r="I17" s="91"/>
      <c r="J17" s="82">
        <f t="shared" si="3"/>
        <v>0</v>
      </c>
      <c r="K17" s="83">
        <f t="shared" si="3"/>
        <v>0</v>
      </c>
    </row>
    <row r="18" spans="1:11" ht="13" x14ac:dyDescent="0.25">
      <c r="A18" s="78">
        <v>8</v>
      </c>
      <c r="B18" s="79" t="str">
        <f>Orçamento!B69</f>
        <v>COMISSIONAMENTO DA OBRA</v>
      </c>
      <c r="C18" s="80">
        <f>Orçamento!M69</f>
        <v>0</v>
      </c>
      <c r="D18" s="81">
        <f t="shared" si="1"/>
        <v>0</v>
      </c>
      <c r="E18" s="91"/>
      <c r="F18" s="82">
        <f t="shared" si="0"/>
        <v>0</v>
      </c>
      <c r="G18" s="91"/>
      <c r="H18" s="82">
        <f t="shared" si="2"/>
        <v>0</v>
      </c>
      <c r="I18" s="91"/>
      <c r="J18" s="82">
        <f t="shared" si="3"/>
        <v>0</v>
      </c>
      <c r="K18" s="83">
        <f t="shared" si="3"/>
        <v>0</v>
      </c>
    </row>
    <row r="19" spans="1:11" ht="13.5" thickBot="1" x14ac:dyDescent="0.3">
      <c r="A19" s="84"/>
      <c r="B19" s="85" t="s">
        <v>50</v>
      </c>
      <c r="C19" s="86">
        <f>SUM(C11:C18)</f>
        <v>0</v>
      </c>
      <c r="D19" s="87">
        <f>SUM(D11:D18)</f>
        <v>0</v>
      </c>
      <c r="E19" s="88" t="e">
        <f>D19/C19</f>
        <v>#DIV/0!</v>
      </c>
      <c r="F19" s="87">
        <f>SUM(F11:F18)</f>
        <v>0</v>
      </c>
      <c r="G19" s="88" t="e">
        <f>F19/C19</f>
        <v>#DIV/0!</v>
      </c>
      <c r="H19" s="87">
        <f>SUM(H11:H18)</f>
        <v>0</v>
      </c>
      <c r="I19" s="88" t="e">
        <f>H19/C19</f>
        <v>#DIV/0!</v>
      </c>
      <c r="J19" s="87">
        <f>SUM(J11:J18)</f>
        <v>0</v>
      </c>
      <c r="K19" s="89" t="e">
        <f>J19/C19</f>
        <v>#DIV/0!</v>
      </c>
    </row>
    <row r="20" spans="1:11" ht="13" x14ac:dyDescent="0.3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3" x14ac:dyDescent="0.3">
      <c r="A21" s="142" t="str">
        <f>Orçamento!D76</f>
        <v>LOCAL E DATA</v>
      </c>
      <c r="B21" s="142"/>
      <c r="C21" s="142"/>
      <c r="D21" s="142"/>
      <c r="E21" s="142"/>
      <c r="F21" s="36"/>
      <c r="G21" s="36"/>
      <c r="H21" s="36"/>
      <c r="I21" s="36"/>
      <c r="J21" s="36"/>
      <c r="K21" s="36"/>
    </row>
    <row r="22" spans="1:11" ht="13" x14ac:dyDescent="0.3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3" x14ac:dyDescent="0.3">
      <c r="A23" s="36"/>
      <c r="B23" s="36"/>
      <c r="C23" s="36"/>
      <c r="D23" s="36"/>
      <c r="E23" s="36"/>
      <c r="F23" s="143" t="str">
        <f>Orçamento!L77</f>
        <v>NOME COMPLETO</v>
      </c>
      <c r="G23" s="143"/>
      <c r="H23" s="143"/>
      <c r="I23" s="143"/>
      <c r="J23" s="143"/>
      <c r="K23" s="143"/>
    </row>
    <row r="24" spans="1:11" ht="13" x14ac:dyDescent="0.3">
      <c r="A24" s="36"/>
      <c r="B24" s="36"/>
      <c r="C24" s="36"/>
      <c r="D24" s="36"/>
      <c r="E24" s="36"/>
      <c r="F24" s="143" t="str">
        <f>Orçamento!L78</f>
        <v>REPRESENTANTE LEGAL</v>
      </c>
      <c r="G24" s="143"/>
      <c r="H24" s="143"/>
      <c r="I24" s="143"/>
      <c r="J24" s="143"/>
      <c r="K24" s="143"/>
    </row>
    <row r="25" spans="1:11" s="2" customFormat="1" ht="15" customHeight="1" x14ac:dyDescent="0.25"/>
    <row r="26" spans="1:11" s="2" customFormat="1" x14ac:dyDescent="0.25"/>
    <row r="27" spans="1:11" s="2" customFormat="1" x14ac:dyDescent="0.25"/>
    <row r="28" spans="1:11" s="2" customFormat="1" x14ac:dyDescent="0.25"/>
    <row r="29" spans="1:11" s="2" customFormat="1" x14ac:dyDescent="0.25"/>
    <row r="30" spans="1:11" s="2" customFormat="1" x14ac:dyDescent="0.25"/>
    <row r="31" spans="1:11" s="2" customFormat="1" x14ac:dyDescent="0.25"/>
    <row r="32" spans="1:11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</sheetData>
  <sheetProtection algorithmName="SHA-512" hashValue="tWAroNCFX9o3KFGUIArtaz3YMKf4hi43usztR2uQE9mztfHpAhftRiwdKP+zs7f39MifBDjlee6/Oh964XOc/A==" saltValue="jkTaezVr0pkN7QzSSNmG4w==" spinCount="100000" sheet="1" objects="1" scenarios="1"/>
  <mergeCells count="21">
    <mergeCell ref="A1:K1"/>
    <mergeCell ref="A2:K2"/>
    <mergeCell ref="A3:K3"/>
    <mergeCell ref="A7:K7"/>
    <mergeCell ref="A8:A10"/>
    <mergeCell ref="B8:B10"/>
    <mergeCell ref="C8:C10"/>
    <mergeCell ref="D8:K8"/>
    <mergeCell ref="D9:D10"/>
    <mergeCell ref="A4:K4"/>
    <mergeCell ref="A5:K5"/>
    <mergeCell ref="A21:E21"/>
    <mergeCell ref="F23:K23"/>
    <mergeCell ref="F24:K24"/>
    <mergeCell ref="K9:K10"/>
    <mergeCell ref="E9:E10"/>
    <mergeCell ref="F9:F10"/>
    <mergeCell ref="G9:G10"/>
    <mergeCell ref="H9:H10"/>
    <mergeCell ref="I9:I10"/>
    <mergeCell ref="J9:J1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19"/>
  <sheetViews>
    <sheetView workbookViewId="0">
      <selection activeCell="D9" sqref="D9"/>
    </sheetView>
  </sheetViews>
  <sheetFormatPr defaultColWidth="9.1796875" defaultRowHeight="12.5" x14ac:dyDescent="0.25"/>
  <cols>
    <col min="1" max="2" width="10.54296875" style="3" customWidth="1"/>
    <col min="3" max="3" width="45.1796875" style="3" customWidth="1"/>
    <col min="4" max="4" width="20.81640625" style="3" customWidth="1"/>
    <col min="5" max="5" width="23.453125" style="3" customWidth="1"/>
    <col min="6" max="78" width="9.1796875" style="2"/>
    <col min="79" max="16384" width="9.1796875" style="3"/>
  </cols>
  <sheetData>
    <row r="1" spans="1:16" ht="13" x14ac:dyDescent="0.25">
      <c r="A1" s="140" t="s">
        <v>128</v>
      </c>
      <c r="B1" s="140"/>
      <c r="C1" s="140"/>
      <c r="D1" s="140"/>
      <c r="E1" s="1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3" x14ac:dyDescent="0.25">
      <c r="A2" s="39"/>
      <c r="B2" s="39"/>
      <c r="C2" s="39"/>
      <c r="D2" s="39"/>
      <c r="E2" s="39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2.75" customHeight="1" x14ac:dyDescent="0.3">
      <c r="A3" s="109" t="s">
        <v>112</v>
      </c>
      <c r="B3" s="109"/>
      <c r="C3" s="109"/>
      <c r="D3" s="109"/>
      <c r="E3" s="109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3" x14ac:dyDescent="0.3">
      <c r="A4" s="174">
        <f>Orçamento!C3</f>
        <v>0</v>
      </c>
      <c r="B4" s="174"/>
      <c r="C4" s="174"/>
      <c r="D4" s="174"/>
      <c r="E4" s="174"/>
    </row>
    <row r="5" spans="1:16" ht="13" x14ac:dyDescent="0.3">
      <c r="A5" s="175">
        <f>Orçamento!C4</f>
        <v>0</v>
      </c>
      <c r="B5" s="175"/>
      <c r="C5" s="175"/>
      <c r="D5" s="175"/>
      <c r="E5" s="175"/>
    </row>
    <row r="6" spans="1:16" ht="13" x14ac:dyDescent="0.3">
      <c r="A6" s="36"/>
      <c r="B6" s="36"/>
      <c r="C6" s="36"/>
      <c r="D6" s="36"/>
      <c r="E6" s="55" t="str">
        <f>Orçamento!N2</f>
        <v>Versão 1.0</v>
      </c>
    </row>
    <row r="7" spans="1:16" x14ac:dyDescent="0.25">
      <c r="A7" s="163" t="s">
        <v>131</v>
      </c>
      <c r="B7" s="164"/>
      <c r="C7" s="176" t="s">
        <v>97</v>
      </c>
      <c r="D7" s="176" t="s">
        <v>129</v>
      </c>
      <c r="E7" s="176" t="s">
        <v>130</v>
      </c>
    </row>
    <row r="8" spans="1:16" x14ac:dyDescent="0.25">
      <c r="A8" s="165"/>
      <c r="B8" s="166"/>
      <c r="C8" s="176"/>
      <c r="D8" s="176"/>
      <c r="E8" s="176"/>
    </row>
    <row r="9" spans="1:16" ht="20.149999999999999" customHeight="1" x14ac:dyDescent="0.25">
      <c r="A9" s="167">
        <v>1</v>
      </c>
      <c r="B9" s="168"/>
      <c r="C9" s="44" t="s">
        <v>98</v>
      </c>
      <c r="D9" s="42"/>
      <c r="E9" s="42"/>
    </row>
    <row r="10" spans="1:16" ht="20.149999999999999" customHeight="1" x14ac:dyDescent="0.25">
      <c r="A10" s="167">
        <v>2</v>
      </c>
      <c r="B10" s="168"/>
      <c r="C10" s="44" t="s">
        <v>99</v>
      </c>
      <c r="D10" s="42"/>
      <c r="E10" s="42"/>
    </row>
    <row r="11" spans="1:16" ht="20.149999999999999" customHeight="1" x14ac:dyDescent="0.25">
      <c r="A11" s="167">
        <v>3</v>
      </c>
      <c r="B11" s="168"/>
      <c r="C11" s="44" t="s">
        <v>100</v>
      </c>
      <c r="D11" s="42"/>
      <c r="E11" s="42"/>
      <c r="H11" s="1"/>
    </row>
    <row r="12" spans="1:16" ht="20.149999999999999" customHeight="1" x14ac:dyDescent="0.25">
      <c r="A12" s="167">
        <v>4</v>
      </c>
      <c r="B12" s="168"/>
      <c r="C12" s="44" t="s">
        <v>101</v>
      </c>
      <c r="D12" s="42"/>
      <c r="E12" s="42"/>
    </row>
    <row r="13" spans="1:16" ht="20.149999999999999" customHeight="1" x14ac:dyDescent="0.25">
      <c r="A13" s="167">
        <v>5</v>
      </c>
      <c r="B13" s="168"/>
      <c r="C13" s="44" t="s">
        <v>102</v>
      </c>
      <c r="D13" s="42"/>
      <c r="E13" s="42"/>
    </row>
    <row r="14" spans="1:16" ht="20.149999999999999" customHeight="1" x14ac:dyDescent="0.25">
      <c r="A14" s="169">
        <v>6</v>
      </c>
      <c r="B14" s="167" t="s">
        <v>103</v>
      </c>
      <c r="C14" s="168"/>
      <c r="D14" s="45"/>
      <c r="E14" s="45"/>
    </row>
    <row r="15" spans="1:16" ht="20.149999999999999" customHeight="1" x14ac:dyDescent="0.25">
      <c r="A15" s="170"/>
      <c r="B15" s="46" t="s">
        <v>65</v>
      </c>
      <c r="C15" s="47" t="s">
        <v>104</v>
      </c>
      <c r="D15" s="42"/>
      <c r="E15" s="42"/>
    </row>
    <row r="16" spans="1:16" ht="20.149999999999999" customHeight="1" x14ac:dyDescent="0.25">
      <c r="A16" s="170"/>
      <c r="B16" s="46" t="s">
        <v>66</v>
      </c>
      <c r="C16" s="47" t="s">
        <v>105</v>
      </c>
      <c r="D16" s="42"/>
      <c r="E16" s="42"/>
    </row>
    <row r="17" spans="1:5" ht="20.149999999999999" customHeight="1" x14ac:dyDescent="0.25">
      <c r="A17" s="170"/>
      <c r="B17" s="46" t="s">
        <v>67</v>
      </c>
      <c r="C17" s="47" t="s">
        <v>106</v>
      </c>
      <c r="D17" s="42"/>
      <c r="E17" s="42"/>
    </row>
    <row r="18" spans="1:5" ht="20.149999999999999" customHeight="1" x14ac:dyDescent="0.25">
      <c r="A18" s="171"/>
      <c r="B18" s="46" t="s">
        <v>68</v>
      </c>
      <c r="C18" s="47" t="s">
        <v>132</v>
      </c>
      <c r="D18" s="42"/>
      <c r="E18" s="42"/>
    </row>
    <row r="19" spans="1:5" ht="60" customHeight="1" x14ac:dyDescent="0.25">
      <c r="A19" s="167" t="s">
        <v>107</v>
      </c>
      <c r="B19" s="168"/>
      <c r="C19" s="53"/>
      <c r="D19" s="42"/>
      <c r="E19" s="45"/>
    </row>
    <row r="20" spans="1:5" ht="60" customHeight="1" x14ac:dyDescent="0.25">
      <c r="A20" s="172" t="s">
        <v>108</v>
      </c>
      <c r="B20" s="173"/>
      <c r="C20" s="53"/>
      <c r="D20" s="45"/>
      <c r="E20" s="42"/>
    </row>
    <row r="21" spans="1:5" ht="13" x14ac:dyDescent="0.3">
      <c r="A21" s="36"/>
      <c r="B21" s="36"/>
      <c r="C21" s="36"/>
      <c r="D21" s="36"/>
      <c r="E21" s="36"/>
    </row>
    <row r="22" spans="1:5" ht="13" x14ac:dyDescent="0.3">
      <c r="A22" s="142" t="str">
        <f>Orçamento!D76</f>
        <v>LOCAL E DATA</v>
      </c>
      <c r="B22" s="142"/>
      <c r="C22" s="142"/>
      <c r="D22" s="142"/>
      <c r="E22" s="142"/>
    </row>
    <row r="23" spans="1:5" ht="13" x14ac:dyDescent="0.3">
      <c r="A23" s="36"/>
      <c r="B23" s="36"/>
      <c r="C23" s="36"/>
      <c r="D23" s="36"/>
      <c r="E23" s="36"/>
    </row>
    <row r="24" spans="1:5" ht="13" x14ac:dyDescent="0.3">
      <c r="A24" s="36"/>
      <c r="B24" s="36"/>
      <c r="C24" s="36"/>
      <c r="D24" s="36"/>
      <c r="E24" s="36"/>
    </row>
    <row r="25" spans="1:5" ht="13" x14ac:dyDescent="0.3">
      <c r="A25" s="143" t="str">
        <f>Orçamento!L77</f>
        <v>NOME COMPLETO</v>
      </c>
      <c r="B25" s="143"/>
      <c r="C25" s="143"/>
      <c r="D25" s="143"/>
      <c r="E25" s="143"/>
    </row>
    <row r="26" spans="1:5" ht="13" x14ac:dyDescent="0.3">
      <c r="A26" s="143" t="str">
        <f>Orçamento!L78</f>
        <v>REPRESENTANTE LEGAL</v>
      </c>
      <c r="B26" s="143"/>
      <c r="C26" s="143"/>
      <c r="D26" s="143"/>
      <c r="E26" s="143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2"/>
      <c r="B58" s="2"/>
      <c r="C58" s="2"/>
      <c r="D58" s="2"/>
      <c r="E58" s="2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2"/>
      <c r="B72" s="2"/>
      <c r="C72" s="2"/>
      <c r="D72" s="2"/>
      <c r="E72" s="2"/>
    </row>
    <row r="73" spans="1:5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2"/>
      <c r="B79" s="2"/>
      <c r="C79" s="2"/>
      <c r="D79" s="2"/>
      <c r="E79" s="2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2"/>
      <c r="B86" s="2"/>
      <c r="C86" s="2"/>
      <c r="D86" s="2"/>
      <c r="E86" s="2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2"/>
      <c r="B89" s="2"/>
      <c r="C89" s="2"/>
      <c r="D89" s="2"/>
      <c r="E89" s="2"/>
    </row>
    <row r="90" spans="1:5" x14ac:dyDescent="0.25">
      <c r="A90" s="2"/>
      <c r="B90" s="2"/>
      <c r="C90" s="2"/>
      <c r="D90" s="2"/>
      <c r="E90" s="2"/>
    </row>
    <row r="91" spans="1:5" x14ac:dyDescent="0.25">
      <c r="A91" s="2"/>
      <c r="B91" s="2"/>
      <c r="C91" s="2"/>
      <c r="D91" s="2"/>
      <c r="E91" s="2"/>
    </row>
    <row r="92" spans="1:5" x14ac:dyDescent="0.25">
      <c r="A92" s="2"/>
      <c r="B92" s="2"/>
      <c r="C92" s="2"/>
      <c r="D92" s="2"/>
      <c r="E92" s="2"/>
    </row>
    <row r="93" spans="1:5" x14ac:dyDescent="0.25">
      <c r="A93" s="2"/>
      <c r="B93" s="2"/>
      <c r="C93" s="2"/>
      <c r="D93" s="2"/>
      <c r="E93" s="2"/>
    </row>
    <row r="94" spans="1:5" x14ac:dyDescent="0.25">
      <c r="A94" s="2"/>
      <c r="B94" s="2"/>
      <c r="C94" s="2"/>
      <c r="D94" s="2"/>
      <c r="E94" s="2"/>
    </row>
    <row r="95" spans="1:5" x14ac:dyDescent="0.25">
      <c r="A95" s="2"/>
      <c r="B95" s="2"/>
      <c r="C95" s="2"/>
      <c r="D95" s="2"/>
      <c r="E95" s="2"/>
    </row>
    <row r="96" spans="1:5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2"/>
      <c r="B107" s="2"/>
      <c r="C107" s="2"/>
      <c r="D107" s="2"/>
      <c r="E107" s="2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2"/>
      <c r="B109" s="2"/>
      <c r="C109" s="2"/>
      <c r="D109" s="2"/>
      <c r="E109" s="2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  <row r="112" spans="1:5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2"/>
      <c r="B114" s="2"/>
      <c r="C114" s="2"/>
      <c r="D114" s="2"/>
      <c r="E114" s="2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  <row r="117" spans="1:5" x14ac:dyDescent="0.25">
      <c r="A117" s="2"/>
      <c r="B117" s="2"/>
      <c r="C117" s="2"/>
      <c r="D117" s="2"/>
      <c r="E117" s="2"/>
    </row>
    <row r="118" spans="1:5" x14ac:dyDescent="0.25">
      <c r="A118" s="2"/>
      <c r="B118" s="2"/>
      <c r="C118" s="2"/>
      <c r="D118" s="2"/>
      <c r="E118" s="2"/>
    </row>
    <row r="119" spans="1:5" x14ac:dyDescent="0.25">
      <c r="A119" s="2"/>
      <c r="B119" s="2"/>
      <c r="C119" s="2"/>
      <c r="D119" s="2"/>
      <c r="E119" s="2"/>
    </row>
    <row r="120" spans="1:5" x14ac:dyDescent="0.25">
      <c r="A120" s="2"/>
      <c r="B120" s="2"/>
      <c r="C120" s="2"/>
      <c r="D120" s="2"/>
      <c r="E120" s="2"/>
    </row>
    <row r="121" spans="1:5" x14ac:dyDescent="0.25">
      <c r="A121" s="2"/>
      <c r="B121" s="2"/>
      <c r="C121" s="2"/>
      <c r="D121" s="2"/>
      <c r="E121" s="2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2"/>
      <c r="B123" s="2"/>
      <c r="C123" s="2"/>
      <c r="D123" s="2"/>
      <c r="E123" s="2"/>
    </row>
    <row r="124" spans="1:5" x14ac:dyDescent="0.25">
      <c r="A124" s="2"/>
      <c r="B124" s="2"/>
      <c r="C124" s="2"/>
      <c r="D124" s="2"/>
      <c r="E124" s="2"/>
    </row>
    <row r="125" spans="1:5" x14ac:dyDescent="0.25">
      <c r="A125" s="2"/>
      <c r="B125" s="2"/>
      <c r="C125" s="2"/>
      <c r="D125" s="2"/>
      <c r="E125" s="2"/>
    </row>
    <row r="126" spans="1:5" x14ac:dyDescent="0.25">
      <c r="A126" s="2"/>
      <c r="B126" s="2"/>
      <c r="C126" s="2"/>
      <c r="D126" s="2"/>
      <c r="E126" s="2"/>
    </row>
    <row r="127" spans="1:5" x14ac:dyDescent="0.25">
      <c r="A127" s="2"/>
      <c r="B127" s="2"/>
      <c r="C127" s="2"/>
      <c r="D127" s="2"/>
      <c r="E127" s="2"/>
    </row>
    <row r="128" spans="1:5" x14ac:dyDescent="0.25">
      <c r="A128" s="2"/>
      <c r="B128" s="2"/>
      <c r="C128" s="2"/>
      <c r="D128" s="2"/>
      <c r="E128" s="2"/>
    </row>
    <row r="129" spans="1:5" x14ac:dyDescent="0.25">
      <c r="A129" s="2"/>
      <c r="B129" s="2"/>
      <c r="C129" s="2"/>
      <c r="D129" s="2"/>
      <c r="E129" s="2"/>
    </row>
    <row r="130" spans="1:5" x14ac:dyDescent="0.25">
      <c r="A130" s="2"/>
      <c r="B130" s="2"/>
      <c r="C130" s="2"/>
      <c r="D130" s="2"/>
      <c r="E130" s="2"/>
    </row>
    <row r="131" spans="1:5" x14ac:dyDescent="0.25">
      <c r="A131" s="2"/>
      <c r="B131" s="2"/>
      <c r="C131" s="2"/>
      <c r="D131" s="2"/>
      <c r="E131" s="2"/>
    </row>
    <row r="132" spans="1:5" x14ac:dyDescent="0.25">
      <c r="A132" s="2"/>
      <c r="B132" s="2"/>
      <c r="C132" s="2"/>
      <c r="D132" s="2"/>
      <c r="E132" s="2"/>
    </row>
    <row r="133" spans="1:5" x14ac:dyDescent="0.25">
      <c r="A133" s="2"/>
      <c r="B133" s="2"/>
      <c r="C133" s="2"/>
      <c r="D133" s="2"/>
      <c r="E133" s="2"/>
    </row>
    <row r="134" spans="1:5" x14ac:dyDescent="0.25">
      <c r="A134" s="2"/>
      <c r="B134" s="2"/>
      <c r="C134" s="2"/>
      <c r="D134" s="2"/>
      <c r="E134" s="2"/>
    </row>
    <row r="135" spans="1:5" x14ac:dyDescent="0.25">
      <c r="A135" s="2"/>
      <c r="B135" s="2"/>
      <c r="C135" s="2"/>
      <c r="D135" s="2"/>
      <c r="E135" s="2"/>
    </row>
    <row r="136" spans="1:5" x14ac:dyDescent="0.25">
      <c r="A136" s="2"/>
      <c r="B136" s="2"/>
      <c r="C136" s="2"/>
      <c r="D136" s="2"/>
      <c r="E136" s="2"/>
    </row>
    <row r="137" spans="1:5" x14ac:dyDescent="0.25">
      <c r="A137" s="2"/>
      <c r="B137" s="2"/>
      <c r="C137" s="2"/>
      <c r="D137" s="2"/>
      <c r="E137" s="2"/>
    </row>
    <row r="138" spans="1:5" x14ac:dyDescent="0.25">
      <c r="A138" s="2"/>
      <c r="B138" s="2"/>
      <c r="C138" s="2"/>
      <c r="D138" s="2"/>
      <c r="E138" s="2"/>
    </row>
    <row r="139" spans="1:5" x14ac:dyDescent="0.25">
      <c r="A139" s="2"/>
      <c r="B139" s="2"/>
      <c r="C139" s="2"/>
      <c r="D139" s="2"/>
      <c r="E139" s="2"/>
    </row>
    <row r="140" spans="1:5" x14ac:dyDescent="0.25">
      <c r="A140" s="2"/>
      <c r="B140" s="2"/>
      <c r="C140" s="2"/>
      <c r="D140" s="2"/>
      <c r="E140" s="2"/>
    </row>
    <row r="141" spans="1:5" x14ac:dyDescent="0.25">
      <c r="A141" s="2"/>
      <c r="B141" s="2"/>
      <c r="C141" s="2"/>
      <c r="D141" s="2"/>
      <c r="E141" s="2"/>
    </row>
    <row r="142" spans="1:5" x14ac:dyDescent="0.25">
      <c r="A142" s="2"/>
      <c r="B142" s="2"/>
      <c r="C142" s="2"/>
      <c r="D142" s="2"/>
      <c r="E142" s="2"/>
    </row>
    <row r="143" spans="1:5" x14ac:dyDescent="0.25">
      <c r="A143" s="2"/>
      <c r="B143" s="2"/>
      <c r="C143" s="2"/>
      <c r="D143" s="2"/>
      <c r="E143" s="2"/>
    </row>
    <row r="144" spans="1:5" x14ac:dyDescent="0.25">
      <c r="A144" s="2"/>
      <c r="B144" s="2"/>
      <c r="C144" s="2"/>
      <c r="D144" s="2"/>
      <c r="E144" s="2"/>
    </row>
    <row r="145" spans="1:5" x14ac:dyDescent="0.25">
      <c r="A145" s="2"/>
      <c r="B145" s="2"/>
      <c r="C145" s="2"/>
      <c r="D145" s="2"/>
      <c r="E145" s="2"/>
    </row>
    <row r="146" spans="1:5" x14ac:dyDescent="0.25">
      <c r="A146" s="2"/>
      <c r="B146" s="2"/>
      <c r="C146" s="2"/>
      <c r="D146" s="2"/>
      <c r="E146" s="2"/>
    </row>
    <row r="147" spans="1:5" x14ac:dyDescent="0.25">
      <c r="A147" s="2"/>
      <c r="B147" s="2"/>
      <c r="C147" s="2"/>
      <c r="D147" s="2"/>
      <c r="E147" s="2"/>
    </row>
    <row r="148" spans="1:5" x14ac:dyDescent="0.25">
      <c r="A148" s="2"/>
      <c r="B148" s="2"/>
      <c r="C148" s="2"/>
      <c r="D148" s="2"/>
      <c r="E148" s="2"/>
    </row>
    <row r="149" spans="1:5" x14ac:dyDescent="0.25">
      <c r="A149" s="2"/>
      <c r="B149" s="2"/>
      <c r="C149" s="2"/>
      <c r="D149" s="2"/>
      <c r="E149" s="2"/>
    </row>
    <row r="150" spans="1:5" x14ac:dyDescent="0.25">
      <c r="A150" s="2"/>
      <c r="B150" s="2"/>
      <c r="C150" s="2"/>
      <c r="D150" s="2"/>
      <c r="E150" s="2"/>
    </row>
    <row r="151" spans="1:5" x14ac:dyDescent="0.25">
      <c r="A151" s="2"/>
      <c r="B151" s="2"/>
      <c r="C151" s="2"/>
      <c r="D151" s="2"/>
      <c r="E151" s="2"/>
    </row>
    <row r="152" spans="1:5" x14ac:dyDescent="0.25">
      <c r="A152" s="2"/>
      <c r="B152" s="2"/>
      <c r="C152" s="2"/>
      <c r="D152" s="2"/>
      <c r="E152" s="2"/>
    </row>
    <row r="153" spans="1:5" x14ac:dyDescent="0.25">
      <c r="A153" s="2"/>
      <c r="B153" s="2"/>
      <c r="C153" s="2"/>
      <c r="D153" s="2"/>
      <c r="E153" s="2"/>
    </row>
    <row r="154" spans="1:5" x14ac:dyDescent="0.25">
      <c r="A154" s="2"/>
      <c r="B154" s="2"/>
      <c r="C154" s="2"/>
      <c r="D154" s="2"/>
      <c r="E154" s="2"/>
    </row>
    <row r="155" spans="1:5" x14ac:dyDescent="0.25">
      <c r="A155" s="2"/>
      <c r="B155" s="2"/>
      <c r="C155" s="2"/>
      <c r="D155" s="2"/>
      <c r="E155" s="2"/>
    </row>
    <row r="156" spans="1:5" x14ac:dyDescent="0.25">
      <c r="A156" s="2"/>
      <c r="B156" s="2"/>
      <c r="C156" s="2"/>
      <c r="D156" s="2"/>
      <c r="E156" s="2"/>
    </row>
    <row r="157" spans="1:5" x14ac:dyDescent="0.25">
      <c r="A157" s="2"/>
      <c r="B157" s="2"/>
      <c r="C157" s="2"/>
      <c r="D157" s="2"/>
      <c r="E157" s="2"/>
    </row>
    <row r="158" spans="1:5" x14ac:dyDescent="0.25">
      <c r="A158" s="2"/>
      <c r="B158" s="2"/>
      <c r="C158" s="2"/>
      <c r="D158" s="2"/>
      <c r="E158" s="2"/>
    </row>
    <row r="159" spans="1:5" x14ac:dyDescent="0.25">
      <c r="A159" s="2"/>
      <c r="B159" s="2"/>
      <c r="C159" s="2"/>
      <c r="D159" s="2"/>
      <c r="E159" s="2"/>
    </row>
    <row r="160" spans="1:5" x14ac:dyDescent="0.25">
      <c r="A160" s="2"/>
      <c r="B160" s="2"/>
      <c r="C160" s="2"/>
      <c r="D160" s="2"/>
      <c r="E160" s="2"/>
    </row>
    <row r="161" spans="1:5" x14ac:dyDescent="0.25">
      <c r="A161" s="2"/>
      <c r="B161" s="2"/>
      <c r="C161" s="2"/>
      <c r="D161" s="2"/>
      <c r="E161" s="2"/>
    </row>
    <row r="162" spans="1:5" x14ac:dyDescent="0.25">
      <c r="A162" s="2"/>
      <c r="B162" s="2"/>
      <c r="C162" s="2"/>
      <c r="D162" s="2"/>
      <c r="E162" s="2"/>
    </row>
    <row r="163" spans="1:5" x14ac:dyDescent="0.25">
      <c r="A163" s="2"/>
      <c r="B163" s="2"/>
      <c r="C163" s="2"/>
      <c r="D163" s="2"/>
      <c r="E163" s="2"/>
    </row>
    <row r="164" spans="1:5" x14ac:dyDescent="0.25">
      <c r="A164" s="2"/>
      <c r="B164" s="2"/>
      <c r="C164" s="2"/>
      <c r="D164" s="2"/>
      <c r="E164" s="2"/>
    </row>
    <row r="165" spans="1:5" x14ac:dyDescent="0.25">
      <c r="A165" s="2"/>
      <c r="B165" s="2"/>
      <c r="C165" s="2"/>
      <c r="D165" s="2"/>
      <c r="E165" s="2"/>
    </row>
    <row r="166" spans="1:5" x14ac:dyDescent="0.25">
      <c r="A166" s="2"/>
      <c r="B166" s="2"/>
      <c r="C166" s="2"/>
      <c r="D166" s="2"/>
      <c r="E166" s="2"/>
    </row>
    <row r="167" spans="1:5" x14ac:dyDescent="0.25">
      <c r="A167" s="2"/>
      <c r="B167" s="2"/>
      <c r="C167" s="2"/>
      <c r="D167" s="2"/>
      <c r="E167" s="2"/>
    </row>
    <row r="168" spans="1:5" x14ac:dyDescent="0.25">
      <c r="A168" s="2"/>
      <c r="B168" s="2"/>
      <c r="C168" s="2"/>
      <c r="D168" s="2"/>
      <c r="E168" s="2"/>
    </row>
    <row r="169" spans="1:5" x14ac:dyDescent="0.25">
      <c r="A169" s="2"/>
      <c r="B169" s="2"/>
      <c r="C169" s="2"/>
      <c r="D169" s="2"/>
      <c r="E169" s="2"/>
    </row>
    <row r="170" spans="1:5" x14ac:dyDescent="0.25">
      <c r="A170" s="2"/>
      <c r="B170" s="2"/>
      <c r="C170" s="2"/>
      <c r="D170" s="2"/>
      <c r="E170" s="2"/>
    </row>
    <row r="171" spans="1:5" x14ac:dyDescent="0.25">
      <c r="A171" s="2"/>
      <c r="B171" s="2"/>
      <c r="C171" s="2"/>
      <c r="D171" s="2"/>
      <c r="E171" s="2"/>
    </row>
    <row r="172" spans="1:5" x14ac:dyDescent="0.25">
      <c r="A172" s="2"/>
      <c r="B172" s="2"/>
      <c r="C172" s="2"/>
      <c r="D172" s="2"/>
      <c r="E172" s="2"/>
    </row>
    <row r="173" spans="1:5" x14ac:dyDescent="0.25">
      <c r="A173" s="2"/>
      <c r="B173" s="2"/>
      <c r="C173" s="2"/>
      <c r="D173" s="2"/>
      <c r="E173" s="2"/>
    </row>
    <row r="174" spans="1:5" x14ac:dyDescent="0.25">
      <c r="A174" s="2"/>
      <c r="B174" s="2"/>
      <c r="C174" s="2"/>
      <c r="D174" s="2"/>
      <c r="E174" s="2"/>
    </row>
    <row r="175" spans="1:5" x14ac:dyDescent="0.25">
      <c r="A175" s="2"/>
      <c r="B175" s="2"/>
      <c r="C175" s="2"/>
      <c r="D175" s="2"/>
      <c r="E175" s="2"/>
    </row>
    <row r="176" spans="1:5" x14ac:dyDescent="0.25">
      <c r="A176" s="2"/>
      <c r="B176" s="2"/>
      <c r="C176" s="2"/>
      <c r="D176" s="2"/>
      <c r="E176" s="2"/>
    </row>
    <row r="177" spans="1:5" x14ac:dyDescent="0.25">
      <c r="A177" s="2"/>
      <c r="B177" s="2"/>
      <c r="C177" s="2"/>
      <c r="D177" s="2"/>
      <c r="E177" s="2"/>
    </row>
    <row r="178" spans="1:5" x14ac:dyDescent="0.25">
      <c r="A178" s="2"/>
      <c r="B178" s="2"/>
      <c r="C178" s="2"/>
      <c r="D178" s="2"/>
      <c r="E178" s="2"/>
    </row>
    <row r="179" spans="1:5" x14ac:dyDescent="0.25">
      <c r="A179" s="2"/>
      <c r="B179" s="2"/>
      <c r="C179" s="2"/>
      <c r="D179" s="2"/>
      <c r="E179" s="2"/>
    </row>
    <row r="180" spans="1:5" x14ac:dyDescent="0.25">
      <c r="A180" s="2"/>
      <c r="B180" s="2"/>
      <c r="C180" s="2"/>
      <c r="D180" s="2"/>
      <c r="E180" s="2"/>
    </row>
    <row r="181" spans="1:5" x14ac:dyDescent="0.25">
      <c r="A181" s="2"/>
      <c r="B181" s="2"/>
      <c r="C181" s="2"/>
      <c r="D181" s="2"/>
      <c r="E181" s="2"/>
    </row>
    <row r="182" spans="1:5" x14ac:dyDescent="0.25">
      <c r="A182" s="2"/>
      <c r="B182" s="2"/>
      <c r="C182" s="2"/>
      <c r="D182" s="2"/>
      <c r="E182" s="2"/>
    </row>
    <row r="183" spans="1:5" x14ac:dyDescent="0.25">
      <c r="A183" s="2"/>
      <c r="B183" s="2"/>
      <c r="C183" s="2"/>
      <c r="D183" s="2"/>
      <c r="E183" s="2"/>
    </row>
    <row r="184" spans="1:5" x14ac:dyDescent="0.25">
      <c r="A184" s="2"/>
      <c r="B184" s="2"/>
      <c r="C184" s="2"/>
      <c r="D184" s="2"/>
      <c r="E184" s="2"/>
    </row>
    <row r="185" spans="1:5" x14ac:dyDescent="0.25">
      <c r="A185" s="2"/>
      <c r="B185" s="2"/>
      <c r="C185" s="2"/>
      <c r="D185" s="2"/>
      <c r="E185" s="2"/>
    </row>
    <row r="186" spans="1:5" x14ac:dyDescent="0.25">
      <c r="A186" s="2"/>
      <c r="B186" s="2"/>
      <c r="C186" s="2"/>
      <c r="D186" s="2"/>
      <c r="E186" s="2"/>
    </row>
    <row r="187" spans="1:5" x14ac:dyDescent="0.25">
      <c r="A187" s="2"/>
      <c r="B187" s="2"/>
      <c r="C187" s="2"/>
      <c r="D187" s="2"/>
      <c r="E187" s="2"/>
    </row>
    <row r="188" spans="1:5" x14ac:dyDescent="0.25">
      <c r="A188" s="2"/>
      <c r="B188" s="2"/>
      <c r="C188" s="2"/>
      <c r="D188" s="2"/>
      <c r="E188" s="2"/>
    </row>
    <row r="189" spans="1:5" x14ac:dyDescent="0.25">
      <c r="A189" s="2"/>
      <c r="B189" s="2"/>
      <c r="C189" s="2"/>
      <c r="D189" s="2"/>
      <c r="E189" s="2"/>
    </row>
    <row r="190" spans="1:5" x14ac:dyDescent="0.25">
      <c r="A190" s="2"/>
      <c r="B190" s="2"/>
      <c r="C190" s="2"/>
      <c r="D190" s="2"/>
      <c r="E190" s="2"/>
    </row>
    <row r="191" spans="1:5" x14ac:dyDescent="0.25">
      <c r="A191" s="2"/>
      <c r="B191" s="2"/>
      <c r="C191" s="2"/>
      <c r="D191" s="2"/>
      <c r="E191" s="2"/>
    </row>
    <row r="192" spans="1:5" x14ac:dyDescent="0.25">
      <c r="A192" s="2"/>
      <c r="B192" s="2"/>
      <c r="C192" s="2"/>
      <c r="D192" s="2"/>
      <c r="E192" s="2"/>
    </row>
    <row r="193" spans="1:5" x14ac:dyDescent="0.25">
      <c r="A193" s="2"/>
      <c r="B193" s="2"/>
      <c r="C193" s="2"/>
      <c r="D193" s="2"/>
      <c r="E193" s="2"/>
    </row>
    <row r="194" spans="1:5" x14ac:dyDescent="0.25">
      <c r="A194" s="2"/>
      <c r="B194" s="2"/>
      <c r="C194" s="2"/>
      <c r="D194" s="2"/>
      <c r="E194" s="2"/>
    </row>
    <row r="195" spans="1:5" x14ac:dyDescent="0.25">
      <c r="A195" s="2"/>
      <c r="B195" s="2"/>
      <c r="C195" s="2"/>
      <c r="D195" s="2"/>
      <c r="E195" s="2"/>
    </row>
    <row r="196" spans="1:5" x14ac:dyDescent="0.25">
      <c r="A196" s="2"/>
      <c r="B196" s="2"/>
      <c r="C196" s="2"/>
      <c r="D196" s="2"/>
      <c r="E196" s="2"/>
    </row>
    <row r="197" spans="1:5" x14ac:dyDescent="0.25">
      <c r="A197" s="2"/>
      <c r="B197" s="2"/>
      <c r="C197" s="2"/>
      <c r="D197" s="2"/>
      <c r="E197" s="2"/>
    </row>
    <row r="198" spans="1:5" x14ac:dyDescent="0.25">
      <c r="A198" s="2"/>
      <c r="B198" s="2"/>
      <c r="C198" s="2"/>
      <c r="D198" s="2"/>
      <c r="E198" s="2"/>
    </row>
    <row r="199" spans="1:5" x14ac:dyDescent="0.25">
      <c r="A199" s="2"/>
      <c r="B199" s="2"/>
      <c r="C199" s="2"/>
      <c r="D199" s="2"/>
      <c r="E199" s="2"/>
    </row>
    <row r="200" spans="1:5" x14ac:dyDescent="0.25">
      <c r="A200" s="2"/>
      <c r="B200" s="2"/>
      <c r="C200" s="2"/>
      <c r="D200" s="2"/>
      <c r="E200" s="2"/>
    </row>
    <row r="201" spans="1:5" x14ac:dyDescent="0.25">
      <c r="A201" s="2"/>
      <c r="B201" s="2"/>
      <c r="C201" s="2"/>
      <c r="D201" s="2"/>
      <c r="E201" s="2"/>
    </row>
    <row r="202" spans="1:5" x14ac:dyDescent="0.25">
      <c r="A202" s="2"/>
      <c r="B202" s="2"/>
      <c r="C202" s="2"/>
      <c r="D202" s="2"/>
      <c r="E202" s="2"/>
    </row>
    <row r="203" spans="1:5" x14ac:dyDescent="0.25">
      <c r="A203" s="2"/>
      <c r="B203" s="2"/>
      <c r="C203" s="2"/>
      <c r="D203" s="2"/>
      <c r="E203" s="2"/>
    </row>
    <row r="204" spans="1:5" x14ac:dyDescent="0.25">
      <c r="A204" s="2"/>
      <c r="B204" s="2"/>
      <c r="C204" s="2"/>
      <c r="D204" s="2"/>
      <c r="E204" s="2"/>
    </row>
    <row r="205" spans="1:5" x14ac:dyDescent="0.25">
      <c r="A205" s="2"/>
      <c r="B205" s="2"/>
      <c r="C205" s="2"/>
      <c r="D205" s="2"/>
      <c r="E205" s="2"/>
    </row>
    <row r="206" spans="1:5" x14ac:dyDescent="0.25">
      <c r="A206" s="2"/>
      <c r="B206" s="2"/>
      <c r="C206" s="2"/>
      <c r="D206" s="2"/>
      <c r="E206" s="2"/>
    </row>
    <row r="207" spans="1:5" x14ac:dyDescent="0.25">
      <c r="A207" s="2"/>
      <c r="B207" s="2"/>
      <c r="C207" s="2"/>
      <c r="D207" s="2"/>
      <c r="E207" s="2"/>
    </row>
    <row r="208" spans="1:5" x14ac:dyDescent="0.25">
      <c r="A208" s="2"/>
      <c r="B208" s="2"/>
      <c r="C208" s="2"/>
      <c r="D208" s="2"/>
      <c r="E208" s="2"/>
    </row>
    <row r="209" spans="1:5" x14ac:dyDescent="0.25">
      <c r="A209" s="2"/>
      <c r="B209" s="2"/>
      <c r="C209" s="2"/>
      <c r="D209" s="2"/>
      <c r="E209" s="2"/>
    </row>
    <row r="210" spans="1:5" x14ac:dyDescent="0.25">
      <c r="A210" s="2"/>
      <c r="B210" s="2"/>
      <c r="C210" s="2"/>
      <c r="D210" s="2"/>
      <c r="E210" s="2"/>
    </row>
    <row r="211" spans="1:5" x14ac:dyDescent="0.25">
      <c r="A211" s="2"/>
      <c r="B211" s="2"/>
      <c r="C211" s="2"/>
      <c r="D211" s="2"/>
      <c r="E211" s="2"/>
    </row>
    <row r="212" spans="1:5" x14ac:dyDescent="0.25">
      <c r="A212" s="2"/>
      <c r="B212" s="2"/>
      <c r="C212" s="2"/>
      <c r="D212" s="2"/>
      <c r="E212" s="2"/>
    </row>
    <row r="213" spans="1:5" x14ac:dyDescent="0.25">
      <c r="A213" s="2"/>
      <c r="B213" s="2"/>
      <c r="C213" s="2"/>
      <c r="D213" s="2"/>
      <c r="E213" s="2"/>
    </row>
    <row r="214" spans="1:5" x14ac:dyDescent="0.25">
      <c r="A214" s="2"/>
      <c r="B214" s="2"/>
      <c r="C214" s="2"/>
      <c r="D214" s="2"/>
      <c r="E214" s="2"/>
    </row>
    <row r="215" spans="1:5" x14ac:dyDescent="0.25">
      <c r="A215" s="2"/>
      <c r="B215" s="2"/>
      <c r="C215" s="2"/>
      <c r="D215" s="2"/>
      <c r="E215" s="2"/>
    </row>
    <row r="216" spans="1:5" x14ac:dyDescent="0.25">
      <c r="A216" s="2"/>
      <c r="B216" s="2"/>
      <c r="C216" s="2"/>
      <c r="D216" s="2"/>
      <c r="E216" s="2"/>
    </row>
    <row r="217" spans="1:5" x14ac:dyDescent="0.25">
      <c r="A217" s="2"/>
      <c r="B217" s="2"/>
      <c r="C217" s="2"/>
      <c r="D217" s="2"/>
      <c r="E217" s="2"/>
    </row>
    <row r="218" spans="1:5" x14ac:dyDescent="0.25">
      <c r="A218" s="2"/>
      <c r="B218" s="2"/>
      <c r="C218" s="2"/>
      <c r="D218" s="2"/>
      <c r="E218" s="2"/>
    </row>
    <row r="219" spans="1:5" x14ac:dyDescent="0.25">
      <c r="A219" s="2"/>
      <c r="B219" s="2"/>
      <c r="C219" s="2"/>
      <c r="D219" s="2"/>
      <c r="E219" s="2"/>
    </row>
  </sheetData>
  <sheetProtection algorithmName="SHA-512" hashValue="yz37K/sPo6KEY7YESJiqrFALT46UooK3WqWocUhVYqev+SedBRTqfoeufPIY9AIxRdjC92Q+usOXo0EkUXl5iQ==" saltValue="TgRu205iqjDoAZ9HzUQB6Q==" spinCount="100000" sheet="1" objects="1" scenarios="1"/>
  <mergeCells count="20">
    <mergeCell ref="A1:E1"/>
    <mergeCell ref="A3:E3"/>
    <mergeCell ref="A4:E4"/>
    <mergeCell ref="A5:E5"/>
    <mergeCell ref="C7:C8"/>
    <mergeCell ref="D7:D8"/>
    <mergeCell ref="E7:E8"/>
    <mergeCell ref="A26:E26"/>
    <mergeCell ref="A7:B8"/>
    <mergeCell ref="A9:B9"/>
    <mergeCell ref="A10:B10"/>
    <mergeCell ref="A11:B11"/>
    <mergeCell ref="A12:B12"/>
    <mergeCell ref="A13:B13"/>
    <mergeCell ref="A14:A18"/>
    <mergeCell ref="B14:C14"/>
    <mergeCell ref="A19:B19"/>
    <mergeCell ref="A20:B20"/>
    <mergeCell ref="A22:E22"/>
    <mergeCell ref="A25:E2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Orçamento</vt:lpstr>
      <vt:lpstr>Cronograma</vt:lpstr>
      <vt:lpstr>Composição do BDI</vt:lpstr>
      <vt:lpstr>'Composição do BDI'!Area_de_impressao</vt:lpstr>
      <vt:lpstr>Cronograma!Area_de_impressao</vt:lpstr>
      <vt:lpstr>Orçamento!Area_de_impressao</vt:lpstr>
    </vt:vector>
  </TitlesOfParts>
  <Company>Caixa Econômica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Luis Marangoni</dc:creator>
  <cp:lastModifiedBy>Ivan Luiz de Souza</cp:lastModifiedBy>
  <cp:lastPrinted>2021-08-09T19:09:47Z</cp:lastPrinted>
  <dcterms:created xsi:type="dcterms:W3CDTF">2002-05-06T18:01:22Z</dcterms:created>
  <dcterms:modified xsi:type="dcterms:W3CDTF">2021-08-16T17:27:41Z</dcterms:modified>
</cp:coreProperties>
</file>